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64C3AF84-2CCB-47D0-B2AD-5AFA35F7C06F}" xr6:coauthVersionLast="47" xr6:coauthVersionMax="47" xr10:uidLastSave="{00000000-0000-0000-0000-000000000000}"/>
  <bookViews>
    <workbookView xWindow="-50" yWindow="-50" windowWidth="19300" windowHeight="11380" tabRatio="849" activeTab="5" xr2:uid="{00000000-000D-0000-FFFF-FFFF00000000}"/>
  </bookViews>
  <sheets>
    <sheet name="DE&amp;I " sheetId="32" r:id="rId1"/>
    <sheet name="ワーク・ライフ・バランス・働き方" sheetId="33" r:id="rId2"/>
    <sheet name="健康経営" sheetId="36" r:id="rId3"/>
    <sheet name="人財育成" sheetId="34" r:id="rId4"/>
    <sheet name="労働安全衛生" sheetId="11" r:id="rId5"/>
    <sheet name="次世代成長支援" sheetId="35" r:id="rId6"/>
    <sheet name="地域への取り組み" sheetId="12" r:id="rId7"/>
    <sheet name="健康増進に関する事業" sheetId="30" r:id="rId8"/>
    <sheet name="お客さま満足度" sheetId="13" r:id="rId9"/>
    <sheet name="品質管理" sheetId="15" r:id="rId10"/>
  </sheets>
  <definedNames>
    <definedName name="_xlnm.Print_Area" localSheetId="2">健康経営!$A$1:$I$40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1" l="1"/>
  <c r="D24" i="11"/>
  <c r="D23" i="11"/>
  <c r="D22" i="11"/>
  <c r="D21" i="11"/>
  <c r="D20" i="11"/>
  <c r="D19" i="11"/>
  <c r="D18" i="11"/>
  <c r="D17" i="11"/>
  <c r="I35" i="32"/>
</calcChain>
</file>

<file path=xl/sharedStrings.xml><?xml version="1.0" encoding="utf-8"?>
<sst xmlns="http://schemas.openxmlformats.org/spreadsheetml/2006/main" count="524" uniqueCount="292">
  <si>
    <t>単位</t>
    <rPh sb="0" eb="2">
      <t>タンイ</t>
    </rPh>
    <phoneticPr fontId="1"/>
  </si>
  <si>
    <t>■</t>
    <phoneticPr fontId="1"/>
  </si>
  <si>
    <t>計</t>
    <rPh sb="0" eb="1">
      <t>ケイ</t>
    </rPh>
    <phoneticPr fontId="1"/>
  </si>
  <si>
    <t>名</t>
    <rPh sb="0" eb="1">
      <t>メイ</t>
    </rPh>
    <phoneticPr fontId="1"/>
  </si>
  <si>
    <t>男性</t>
    <rPh sb="0" eb="2">
      <t>ダンセイ</t>
    </rPh>
    <phoneticPr fontId="2"/>
  </si>
  <si>
    <t>女性</t>
    <rPh sb="0" eb="2">
      <t>ジョセイ</t>
    </rPh>
    <phoneticPr fontId="2"/>
  </si>
  <si>
    <t>名</t>
    <rPh sb="0" eb="1">
      <t>メイ</t>
    </rPh>
    <phoneticPr fontId="2"/>
  </si>
  <si>
    <t>％</t>
  </si>
  <si>
    <t>女性管理職比率</t>
  </si>
  <si>
    <t>再雇用者数</t>
    <rPh sb="0" eb="4">
      <t>サイコヨウシャ</t>
    </rPh>
    <rPh sb="4" eb="5">
      <t>スウ</t>
    </rPh>
    <phoneticPr fontId="2"/>
  </si>
  <si>
    <t>再雇用率</t>
    <rPh sb="0" eb="3">
      <t>サイコヨウ</t>
    </rPh>
    <rPh sb="3" eb="4">
      <t>リツ</t>
    </rPh>
    <phoneticPr fontId="2"/>
  </si>
  <si>
    <t>時間</t>
    <rPh sb="0" eb="2">
      <t>ジカン</t>
    </rPh>
    <phoneticPr fontId="2"/>
  </si>
  <si>
    <t>日</t>
    <rPh sb="0" eb="1">
      <t>ニチ</t>
    </rPh>
    <phoneticPr fontId="2"/>
  </si>
  <si>
    <t>採用者数</t>
    <rPh sb="0" eb="3">
      <t>サイヨウシャ</t>
    </rPh>
    <rPh sb="3" eb="4">
      <t>スウ</t>
    </rPh>
    <phoneticPr fontId="2"/>
  </si>
  <si>
    <t>在宅勤務・サテライト勤務制度の利用者数</t>
  </si>
  <si>
    <t>女性管理職数</t>
  </si>
  <si>
    <t>参加者数</t>
    <rPh sb="0" eb="4">
      <t>サンカシャスウ</t>
    </rPh>
    <phoneticPr fontId="2"/>
  </si>
  <si>
    <t>ステップアップ課程</t>
    <rPh sb="7" eb="9">
      <t>カテイ</t>
    </rPh>
    <phoneticPr fontId="2"/>
  </si>
  <si>
    <t>ジャンプアップ課程</t>
    <rPh sb="7" eb="9">
      <t>カテイ</t>
    </rPh>
    <phoneticPr fontId="2"/>
  </si>
  <si>
    <t>-</t>
  </si>
  <si>
    <t>ー</t>
  </si>
  <si>
    <t>労働災害度数率</t>
    <rPh sb="0" eb="2">
      <t>ロウドウ</t>
    </rPh>
    <rPh sb="2" eb="4">
      <t>サイガイ</t>
    </rPh>
    <rPh sb="4" eb="6">
      <t>ドスウ</t>
    </rPh>
    <rPh sb="6" eb="7">
      <t>リツ</t>
    </rPh>
    <phoneticPr fontId="2"/>
  </si>
  <si>
    <t>％</t>
    <phoneticPr fontId="2"/>
  </si>
  <si>
    <t>転倒</t>
    <rPh sb="0" eb="2">
      <t>テントウ</t>
    </rPh>
    <phoneticPr fontId="2"/>
  </si>
  <si>
    <t>切れ・こすれ</t>
    <rPh sb="0" eb="1">
      <t>キ</t>
    </rPh>
    <phoneticPr fontId="2"/>
  </si>
  <si>
    <t>はさまれ・巻き込まれ</t>
    <rPh sb="5" eb="6">
      <t>マ</t>
    </rPh>
    <rPh sb="7" eb="8">
      <t>コ</t>
    </rPh>
    <phoneticPr fontId="2"/>
  </si>
  <si>
    <t>高温・低温接触</t>
    <rPh sb="0" eb="2">
      <t>コウオン</t>
    </rPh>
    <rPh sb="3" eb="5">
      <t>テイオン</t>
    </rPh>
    <rPh sb="5" eb="7">
      <t>セッショク</t>
    </rPh>
    <phoneticPr fontId="2"/>
  </si>
  <si>
    <t>有害物等接触</t>
    <rPh sb="0" eb="3">
      <t>ユウガイブツ</t>
    </rPh>
    <rPh sb="3" eb="4">
      <t>トウ</t>
    </rPh>
    <rPh sb="4" eb="6">
      <t>セッショク</t>
    </rPh>
    <phoneticPr fontId="2"/>
  </si>
  <si>
    <t>激突</t>
    <rPh sb="0" eb="2">
      <t>ゲキトツ</t>
    </rPh>
    <phoneticPr fontId="2"/>
  </si>
  <si>
    <t>動作の反動・無理な動作</t>
    <rPh sb="0" eb="2">
      <t>ドウサ</t>
    </rPh>
    <rPh sb="3" eb="5">
      <t>ハンドウ</t>
    </rPh>
    <rPh sb="6" eb="8">
      <t>ムリ</t>
    </rPh>
    <rPh sb="9" eb="11">
      <t>ドウサ</t>
    </rPh>
    <phoneticPr fontId="2"/>
  </si>
  <si>
    <t>墜落・転倒</t>
    <rPh sb="0" eb="2">
      <t>ツイラク</t>
    </rPh>
    <rPh sb="3" eb="5">
      <t>テントウ</t>
    </rPh>
    <phoneticPr fontId="2"/>
  </si>
  <si>
    <t>飛来・落下</t>
    <rPh sb="0" eb="2">
      <t>ヒライ</t>
    </rPh>
    <rPh sb="3" eb="5">
      <t>ラッカ</t>
    </rPh>
    <phoneticPr fontId="2"/>
  </si>
  <si>
    <t>型別</t>
    <rPh sb="0" eb="1">
      <t>カタ</t>
    </rPh>
    <rPh sb="1" eb="2">
      <t>ベツ</t>
    </rPh>
    <phoneticPr fontId="1"/>
  </si>
  <si>
    <t>開催回数</t>
    <rPh sb="0" eb="2">
      <t>カイサイ</t>
    </rPh>
    <rPh sb="2" eb="4">
      <t>カイスウ</t>
    </rPh>
    <phoneticPr fontId="2"/>
  </si>
  <si>
    <t>参加社数</t>
    <rPh sb="0" eb="2">
      <t>サンカ</t>
    </rPh>
    <rPh sb="2" eb="3">
      <t>シャ</t>
    </rPh>
    <rPh sb="3" eb="4">
      <t>スウ</t>
    </rPh>
    <phoneticPr fontId="2"/>
  </si>
  <si>
    <t>回</t>
    <rPh sb="0" eb="1">
      <t>カイ</t>
    </rPh>
    <phoneticPr fontId="2"/>
  </si>
  <si>
    <t>参加者数</t>
    <rPh sb="0" eb="2">
      <t>サンカ</t>
    </rPh>
    <rPh sb="2" eb="3">
      <t>シャ</t>
    </rPh>
    <rPh sb="3" eb="4">
      <t>スウ</t>
    </rPh>
    <phoneticPr fontId="2"/>
  </si>
  <si>
    <t>相談件数</t>
    <rPh sb="0" eb="2">
      <t>ソウダン</t>
    </rPh>
    <rPh sb="2" eb="4">
      <t>ケンスウ</t>
    </rPh>
    <phoneticPr fontId="2"/>
  </si>
  <si>
    <t>件</t>
    <rPh sb="0" eb="1">
      <t>ケン</t>
    </rPh>
    <phoneticPr fontId="2"/>
  </si>
  <si>
    <t>社</t>
    <rPh sb="0" eb="1">
      <t>シャ</t>
    </rPh>
    <phoneticPr fontId="2"/>
  </si>
  <si>
    <t>ー</t>
    <phoneticPr fontId="1"/>
  </si>
  <si>
    <t>%</t>
    <phoneticPr fontId="1"/>
  </si>
  <si>
    <t>※2020年の実績は、バーチャルバレーボールノート配布者とオンラインリモート教室、座談会の参加者の合計人数</t>
    <phoneticPr fontId="1"/>
  </si>
  <si>
    <t>実績</t>
    <rPh sb="0" eb="1">
      <t>ジッセキ</t>
    </rPh>
    <phoneticPr fontId="1"/>
  </si>
  <si>
    <t>目標</t>
    <rPh sb="0" eb="2">
      <t>モクヒョウ</t>
    </rPh>
    <phoneticPr fontId="1"/>
  </si>
  <si>
    <t>非常に満足</t>
    <rPh sb="0" eb="2">
      <t>ヒジョウ</t>
    </rPh>
    <rPh sb="3" eb="5">
      <t>マンゾク</t>
    </rPh>
    <phoneticPr fontId="2"/>
  </si>
  <si>
    <t>満足</t>
    <rPh sb="0" eb="2">
      <t>マンゾク</t>
    </rPh>
    <phoneticPr fontId="2"/>
  </si>
  <si>
    <t>どちらともいえない</t>
    <phoneticPr fontId="2"/>
  </si>
  <si>
    <t>不満足</t>
    <rPh sb="0" eb="3">
      <t>フマンゾク</t>
    </rPh>
    <phoneticPr fontId="2"/>
  </si>
  <si>
    <t>非常に不満足</t>
    <rPh sb="0" eb="2">
      <t>ヒジョウ</t>
    </rPh>
    <rPh sb="3" eb="4">
      <t>フ</t>
    </rPh>
    <rPh sb="4" eb="6">
      <t>マンゾク</t>
    </rPh>
    <phoneticPr fontId="2"/>
  </si>
  <si>
    <t>雇用状況（各年度末時点）</t>
    <rPh sb="0" eb="4">
      <t>コヨウジョウキョウ</t>
    </rPh>
    <rPh sb="5" eb="9">
      <t>カクネンドマツ</t>
    </rPh>
    <rPh sb="9" eb="11">
      <t>ジテン</t>
    </rPh>
    <phoneticPr fontId="2"/>
  </si>
  <si>
    <t>グローバルビジネス実践力強化プログラム</t>
    <rPh sb="9" eb="12">
      <t>ジッセンリョク</t>
    </rPh>
    <rPh sb="12" eb="14">
      <t>キョウカ</t>
    </rPh>
    <phoneticPr fontId="1"/>
  </si>
  <si>
    <t>海外異文化体験チャレンジ研修</t>
    <rPh sb="0" eb="2">
      <t>カイガイ</t>
    </rPh>
    <rPh sb="2" eb="5">
      <t>イブンカ</t>
    </rPh>
    <rPh sb="5" eb="7">
      <t>タイケン</t>
    </rPh>
    <rPh sb="12" eb="14">
      <t>ケンシュウ</t>
    </rPh>
    <phoneticPr fontId="1"/>
  </si>
  <si>
    <t>計</t>
    <rPh sb="0" eb="1">
      <t>ケイ</t>
    </rPh>
    <phoneticPr fontId="2"/>
  </si>
  <si>
    <t>実施回数</t>
    <rPh sb="0" eb="2">
      <t>ジッシ</t>
    </rPh>
    <rPh sb="2" eb="4">
      <t>カイスウ</t>
    </rPh>
    <phoneticPr fontId="2"/>
  </si>
  <si>
    <t>学校数</t>
    <rPh sb="0" eb="2">
      <t>ガッコウ</t>
    </rPh>
    <rPh sb="2" eb="3">
      <t>スウ</t>
    </rPh>
    <phoneticPr fontId="2"/>
  </si>
  <si>
    <t>校</t>
    <rPh sb="0" eb="1">
      <t>コウ</t>
    </rPh>
    <phoneticPr fontId="2"/>
  </si>
  <si>
    <t>校</t>
    <phoneticPr fontId="2"/>
  </si>
  <si>
    <t>※グループ会社は除く</t>
  </si>
  <si>
    <t>※参加企業と選択プログラムの増加に伴い、1社当たりの参加人数が減少</t>
  </si>
  <si>
    <t>※2020年は新型コロナウイルス感染拡大防止のため中止</t>
  </si>
  <si>
    <t>グローバル人財育成プログラム参加者数（森永乳業㈱のみ）</t>
    <rPh sb="17" eb="18">
      <t>スウ</t>
    </rPh>
    <phoneticPr fontId="1"/>
  </si>
  <si>
    <t>森永ミルク大学研修受講者数（森永乳業及び国内連結子会社）</t>
    <rPh sb="0" eb="2">
      <t>モリナガ</t>
    </rPh>
    <rPh sb="5" eb="7">
      <t>ダイガク</t>
    </rPh>
    <rPh sb="7" eb="9">
      <t>ケンシュウ</t>
    </rPh>
    <rPh sb="9" eb="12">
      <t>ジュコウシャ</t>
    </rPh>
    <rPh sb="12" eb="13">
      <t>スウ</t>
    </rPh>
    <phoneticPr fontId="2"/>
  </si>
  <si>
    <t>労働災害度数率（森永乳業㈱のみ）</t>
    <rPh sb="0" eb="2">
      <t>ロウドウ</t>
    </rPh>
    <rPh sb="2" eb="4">
      <t>サイガイ</t>
    </rPh>
    <rPh sb="4" eb="6">
      <t>ドスウ</t>
    </rPh>
    <rPh sb="6" eb="7">
      <t>リツ</t>
    </rPh>
    <phoneticPr fontId="2"/>
  </si>
  <si>
    <t>品質向上セミナー（森永乳業㈱のみ）</t>
    <rPh sb="0" eb="2">
      <t>ヒンシツ</t>
    </rPh>
    <rPh sb="2" eb="4">
      <t>コウジョウ</t>
    </rPh>
    <phoneticPr fontId="2"/>
  </si>
  <si>
    <t>正規従業員数（森永乳業のみ）</t>
    <rPh sb="0" eb="2">
      <t>セイキ</t>
    </rPh>
    <rPh sb="2" eb="6">
      <t>ジュウギョウインスウ</t>
    </rPh>
    <phoneticPr fontId="1"/>
  </si>
  <si>
    <t>※2020年度については、新型コロナウイルス感染拡大を受け、相談員の安全確保のため、相談体制を一部縮小して対応</t>
    <phoneticPr fontId="1"/>
  </si>
  <si>
    <t>男性</t>
    <rPh sb="0" eb="2">
      <t>ダンセイ</t>
    </rPh>
    <phoneticPr fontId="1"/>
  </si>
  <si>
    <t>実績</t>
    <rPh sb="0" eb="2">
      <t>ジッセキ</t>
    </rPh>
    <phoneticPr fontId="1"/>
  </si>
  <si>
    <r>
      <t>エンゼル110番相談件数</t>
    </r>
    <r>
      <rPr>
        <sz val="11"/>
        <rFont val="Meiryo UI"/>
        <family val="3"/>
        <charset val="128"/>
      </rPr>
      <t>（森永乳業㈱のみ）</t>
    </r>
    <rPh sb="7" eb="8">
      <t>バン</t>
    </rPh>
    <rPh sb="8" eb="10">
      <t>ソウダン</t>
    </rPh>
    <rPh sb="10" eb="12">
      <t>ケンスウ</t>
    </rPh>
    <phoneticPr fontId="2"/>
  </si>
  <si>
    <t>女性：男性</t>
    <rPh sb="0" eb="1">
      <t>ジョセイ</t>
    </rPh>
    <rPh sb="2" eb="4">
      <t>ダンセイ</t>
    </rPh>
    <phoneticPr fontId="1"/>
  </si>
  <si>
    <t>万円/人/年</t>
    <rPh sb="0" eb="2">
      <t>マンエン</t>
    </rPh>
    <rPh sb="3" eb="4">
      <t>ヒト</t>
    </rPh>
    <rPh sb="5" eb="6">
      <t>ネン</t>
    </rPh>
    <phoneticPr fontId="2"/>
  </si>
  <si>
    <t>重大労働災害発生件数</t>
    <phoneticPr fontId="2"/>
  </si>
  <si>
    <t>従業員への投資（森永乳業㈱のみ）</t>
    <rPh sb="5" eb="7">
      <t>トウシ</t>
    </rPh>
    <rPh sb="8" eb="10">
      <t>モリナガ</t>
    </rPh>
    <rPh sb="10" eb="12">
      <t>ニュウギョウ</t>
    </rPh>
    <phoneticPr fontId="1"/>
  </si>
  <si>
    <t>研修金額</t>
    <rPh sb="0" eb="2">
      <t>ケンシュウ</t>
    </rPh>
    <rPh sb="2" eb="4">
      <t>キンガク</t>
    </rPh>
    <phoneticPr fontId="2"/>
  </si>
  <si>
    <t>研修時間</t>
    <rPh sb="0" eb="2">
      <t>ケンシュウ</t>
    </rPh>
    <rPh sb="2" eb="4">
      <t>ジカン</t>
    </rPh>
    <phoneticPr fontId="2"/>
  </si>
  <si>
    <t>時間/人/年</t>
    <rPh sb="0" eb="2">
      <t>ジカン</t>
    </rPh>
    <rPh sb="3" eb="4">
      <t>ヒト</t>
    </rPh>
    <rPh sb="5" eb="6">
      <t>ネン</t>
    </rPh>
    <phoneticPr fontId="2"/>
  </si>
  <si>
    <t>地域活動を実施するグループ全体の事業所の割合</t>
    <phoneticPr fontId="1"/>
  </si>
  <si>
    <t>％</t>
    <phoneticPr fontId="1"/>
  </si>
  <si>
    <t>事業所の割合</t>
    <rPh sb="0" eb="3">
      <t>ジギョウショ</t>
    </rPh>
    <rPh sb="4" eb="6">
      <t>ワリアイ</t>
    </rPh>
    <phoneticPr fontId="2"/>
  </si>
  <si>
    <t>障がい者雇用者数</t>
    <rPh sb="0" eb="1">
      <t>ショウ</t>
    </rPh>
    <rPh sb="3" eb="4">
      <t>シャ</t>
    </rPh>
    <rPh sb="4" eb="6">
      <t>コヨウ</t>
    </rPh>
    <rPh sb="6" eb="7">
      <t>シャ</t>
    </rPh>
    <rPh sb="7" eb="8">
      <t>スウ</t>
    </rPh>
    <phoneticPr fontId="2"/>
  </si>
  <si>
    <t>中級編</t>
    <rPh sb="0" eb="2">
      <t>チュウキュウ</t>
    </rPh>
    <rPh sb="2" eb="3">
      <t>ヘン</t>
    </rPh>
    <phoneticPr fontId="1"/>
  </si>
  <si>
    <t>地域への投資額</t>
    <rPh sb="0" eb="2">
      <t>チイキ</t>
    </rPh>
    <rPh sb="4" eb="6">
      <t>トウシ</t>
    </rPh>
    <rPh sb="6" eb="7">
      <t>ガク</t>
    </rPh>
    <phoneticPr fontId="2"/>
  </si>
  <si>
    <t>金額</t>
    <rPh sb="0" eb="2">
      <t>キンガク</t>
    </rPh>
    <phoneticPr fontId="1"/>
  </si>
  <si>
    <t>千円</t>
    <rPh sb="0" eb="1">
      <t>セン</t>
    </rPh>
    <rPh sb="1" eb="2">
      <t>エン</t>
    </rPh>
    <phoneticPr fontId="2"/>
  </si>
  <si>
    <t>報酬総額（管理職）</t>
  </si>
  <si>
    <t>報酬総額（一般社員）</t>
  </si>
  <si>
    <t>※処遇は男女同一であり、差は性別ごとの年齢構成・等級構成の違いなどによるものです。</t>
  </si>
  <si>
    <t>%</t>
  </si>
  <si>
    <t>時間/人/月</t>
  </si>
  <si>
    <t>英文ビジネスメールライティングe-learning</t>
  </si>
  <si>
    <t>初級編</t>
  </si>
  <si>
    <t>名</t>
  </si>
  <si>
    <t>※人財部主管の研修のみ。森永ミルク大学の研修等は除く。</t>
  </si>
  <si>
    <t>※2021年の実績は、バーチャルバレーボールノート配布者と指導者セミナー、親子セミナーの参加者の合計人数</t>
    <rPh sb="29" eb="32">
      <t>シドウシャ</t>
    </rPh>
    <rPh sb="37" eb="39">
      <t>オヤコ</t>
    </rPh>
    <phoneticPr fontId="1"/>
  </si>
  <si>
    <t>GFSI認証 取得率</t>
    <rPh sb="4" eb="6">
      <t>ニンショウ</t>
    </rPh>
    <rPh sb="7" eb="10">
      <t>シュトクリツ</t>
    </rPh>
    <phoneticPr fontId="1"/>
  </si>
  <si>
    <t>企業インターンワーク（森永乳業㈱のみ）</t>
    <rPh sb="0" eb="2">
      <t>キギョウ</t>
    </rPh>
    <phoneticPr fontId="2"/>
  </si>
  <si>
    <r>
      <t>ツアーオブバレーボール</t>
    </r>
    <r>
      <rPr>
        <sz val="11"/>
        <rFont val="Meiryo UI"/>
        <family val="3"/>
        <charset val="128"/>
      </rPr>
      <t>（森永乳業㈱のみ）</t>
    </r>
    <phoneticPr fontId="6"/>
  </si>
  <si>
    <t>企業訪問学習（森永乳業㈱のみ）</t>
    <rPh sb="0" eb="2">
      <t>キギョウ</t>
    </rPh>
    <rPh sb="2" eb="4">
      <t>ホウモン</t>
    </rPh>
    <rPh sb="4" eb="6">
      <t>ガクシュウ</t>
    </rPh>
    <phoneticPr fontId="2"/>
  </si>
  <si>
    <t>健幸サポート栄養士「健康セミナー事業」</t>
    <rPh sb="0" eb="1">
      <t>ケン</t>
    </rPh>
    <rPh sb="1" eb="2">
      <t>サイワイ</t>
    </rPh>
    <rPh sb="6" eb="9">
      <t>エイヨウシ</t>
    </rPh>
    <phoneticPr fontId="2"/>
  </si>
  <si>
    <t>顧客満足研修開催実績（森永乳業㈱および国内連結および非連結子会社）</t>
    <rPh sb="0" eb="4">
      <t>コキャクマンゾク</t>
    </rPh>
    <rPh sb="4" eb="6">
      <t>ケンシュウ</t>
    </rPh>
    <rPh sb="6" eb="8">
      <t>カイサイ</t>
    </rPh>
    <rPh sb="8" eb="10">
      <t>ジッセキ</t>
    </rPh>
    <rPh sb="19" eb="21">
      <t>コクナイ</t>
    </rPh>
    <rPh sb="21" eb="23">
      <t>レンケツ</t>
    </rPh>
    <rPh sb="26" eb="27">
      <t>ヒ</t>
    </rPh>
    <rPh sb="27" eb="29">
      <t>レンケツ</t>
    </rPh>
    <rPh sb="29" eb="30">
      <t>コ</t>
    </rPh>
    <rPh sb="30" eb="32">
      <t>カイシャ</t>
    </rPh>
    <phoneticPr fontId="2"/>
  </si>
  <si>
    <t>・死亡・後遺障害１～７級</t>
    <phoneticPr fontId="1"/>
  </si>
  <si>
    <t>※いずれも管理職を除く組合員のみ</t>
    <rPh sb="5" eb="7">
      <t>カンリ</t>
    </rPh>
    <rPh sb="7" eb="8">
      <t>ショク</t>
    </rPh>
    <rPh sb="9" eb="10">
      <t>ノゾ</t>
    </rPh>
    <phoneticPr fontId="1"/>
  </si>
  <si>
    <t>取得日数</t>
    <rPh sb="0" eb="2">
      <t>シュトク</t>
    </rPh>
    <rPh sb="2" eb="4">
      <t>ニッスウ</t>
    </rPh>
    <phoneticPr fontId="2"/>
  </si>
  <si>
    <t>年次有給休暇取得日数と取得率（森永乳業㈱のみ）</t>
    <rPh sb="0" eb="2">
      <t>ネンジ</t>
    </rPh>
    <rPh sb="2" eb="4">
      <t>ユウキュウ</t>
    </rPh>
    <rPh sb="4" eb="6">
      <t>キュウカ</t>
    </rPh>
    <rPh sb="6" eb="8">
      <t>シュトク</t>
    </rPh>
    <rPh sb="8" eb="10">
      <t>ニッスウ</t>
    </rPh>
    <rPh sb="11" eb="14">
      <t>シュトクリツ</t>
    </rPh>
    <phoneticPr fontId="2"/>
  </si>
  <si>
    <t>０（継続）</t>
    <rPh sb="2" eb="4">
      <t>ケイゾク</t>
    </rPh>
    <phoneticPr fontId="1"/>
  </si>
  <si>
    <t>※2020年度は新型コロナウイルス感染拡大防止のため、対面の企業訪問を一時中止。オンラインのプログラムを作成し、１件実施</t>
    <rPh sb="5" eb="7">
      <t>ネンド</t>
    </rPh>
    <rPh sb="8" eb="10">
      <t>シンガタ</t>
    </rPh>
    <rPh sb="17" eb="19">
      <t>カンセン</t>
    </rPh>
    <rPh sb="19" eb="21">
      <t>カクダイ</t>
    </rPh>
    <rPh sb="21" eb="23">
      <t>ボウシ</t>
    </rPh>
    <rPh sb="27" eb="29">
      <t>タイメン</t>
    </rPh>
    <rPh sb="30" eb="34">
      <t>キギョウホウモン</t>
    </rPh>
    <rPh sb="35" eb="39">
      <t>イチジチュウシ</t>
    </rPh>
    <phoneticPr fontId="2"/>
  </si>
  <si>
    <t>実績</t>
    <rPh sb="0" eb="1">
      <t>ジッセキ</t>
    </rPh>
    <phoneticPr fontId="1"/>
  </si>
  <si>
    <t>※2022年の実績は、ツアーオブバレーボールの参加者、バレーボールトレーニング手帳の配布者の合計人数</t>
    <rPh sb="5" eb="6">
      <t>ネン</t>
    </rPh>
    <rPh sb="7" eb="9">
      <t>ジッセキ</t>
    </rPh>
    <rPh sb="23" eb="26">
      <t>サンカシャ</t>
    </rPh>
    <rPh sb="39" eb="41">
      <t>テチョウ</t>
    </rPh>
    <rPh sb="42" eb="45">
      <t>ハイフシャ</t>
    </rPh>
    <rPh sb="46" eb="48">
      <t>ゴウケイ</t>
    </rPh>
    <rPh sb="48" eb="50">
      <t>ニンズウ</t>
    </rPh>
    <phoneticPr fontId="1"/>
  </si>
  <si>
    <t>*国内のグループ会社における割合</t>
    <rPh sb="1" eb="3">
      <t>コクナイ</t>
    </rPh>
    <rPh sb="8" eb="10">
      <t>カイシャ</t>
    </rPh>
    <rPh sb="14" eb="16">
      <t>ワリアイ</t>
    </rPh>
    <phoneticPr fontId="1"/>
  </si>
  <si>
    <t>　2021,2022年はリモートにて実施。</t>
    <phoneticPr fontId="1"/>
  </si>
  <si>
    <t>*2022年度は、海外拠点が増えたため21年度と比較して減少したが、国内生産拠点の取得率は100％</t>
    <rPh sb="5" eb="7">
      <t>ネンド</t>
    </rPh>
    <rPh sb="9" eb="13">
      <t>カイガイキョテン</t>
    </rPh>
    <rPh sb="14" eb="15">
      <t>フ</t>
    </rPh>
    <rPh sb="21" eb="23">
      <t>ネンド</t>
    </rPh>
    <rPh sb="24" eb="26">
      <t>ヒカク</t>
    </rPh>
    <rPh sb="28" eb="30">
      <t>ゲンショウ</t>
    </rPh>
    <phoneticPr fontId="1"/>
  </si>
  <si>
    <r>
      <t>正規従業員数（森永乳業グループ）</t>
    </r>
    <r>
      <rPr>
        <sz val="8"/>
        <color theme="1"/>
        <rFont val="Yu Gothic UI"/>
        <family val="3"/>
        <charset val="128"/>
      </rPr>
      <t>※</t>
    </r>
    <rPh sb="0" eb="2">
      <t>セイキ</t>
    </rPh>
    <rPh sb="2" eb="5">
      <t>ジュウギョウイン</t>
    </rPh>
    <rPh sb="5" eb="6">
      <t>スウ</t>
    </rPh>
    <rPh sb="7" eb="9">
      <t>モリナガ</t>
    </rPh>
    <rPh sb="9" eb="11">
      <t>ニュウギョウ</t>
    </rPh>
    <phoneticPr fontId="1"/>
  </si>
  <si>
    <r>
      <t>正規従業員の男女別新規雇用者数</t>
    </r>
    <r>
      <rPr>
        <sz val="6"/>
        <color theme="1"/>
        <rFont val="Yu Gothic UI"/>
        <family val="3"/>
        <charset val="128"/>
      </rPr>
      <t>（森永乳業㈱のみ／新卒入社者のみ）</t>
    </r>
    <rPh sb="0" eb="5">
      <t>セイキジュウギョウイン</t>
    </rPh>
    <rPh sb="6" eb="9">
      <t>ダンジョベツ</t>
    </rPh>
    <rPh sb="9" eb="11">
      <t>シンキ</t>
    </rPh>
    <rPh sb="11" eb="14">
      <t>コヨウシャ</t>
    </rPh>
    <rPh sb="14" eb="15">
      <t>スウ</t>
    </rPh>
    <rPh sb="16" eb="20">
      <t>モリナガニュウギョウ</t>
    </rPh>
    <rPh sb="24" eb="26">
      <t>シンソツ</t>
    </rPh>
    <rPh sb="26" eb="28">
      <t>ニュウシャ</t>
    </rPh>
    <rPh sb="28" eb="29">
      <t>シャ</t>
    </rPh>
    <phoneticPr fontId="1"/>
  </si>
  <si>
    <r>
      <t>女性管理職者数（森永乳業㈱のみ）　</t>
    </r>
    <r>
      <rPr>
        <sz val="10"/>
        <color theme="1"/>
        <rFont val="Meiryo UI"/>
        <family val="3"/>
        <charset val="128"/>
      </rPr>
      <t>※各年3月31日時点、出向者除く</t>
    </r>
    <rPh sb="5" eb="6">
      <t>シャ</t>
    </rPh>
    <rPh sb="6" eb="7">
      <t>スウ</t>
    </rPh>
    <rPh sb="8" eb="12">
      <t>モリナガニュウギョウ</t>
    </rPh>
    <rPh sb="18" eb="20">
      <t>カクネン</t>
    </rPh>
    <rPh sb="21" eb="22">
      <t>ガツ</t>
    </rPh>
    <rPh sb="24" eb="25">
      <t>ニチ</t>
    </rPh>
    <rPh sb="25" eb="27">
      <t>ジテン</t>
    </rPh>
    <rPh sb="28" eb="31">
      <t>シュッコウシャ</t>
    </rPh>
    <rPh sb="31" eb="32">
      <t>ノゾ</t>
    </rPh>
    <phoneticPr fontId="2"/>
  </si>
  <si>
    <r>
      <t>女性管理職比率（森永乳業㈱のみ）　</t>
    </r>
    <r>
      <rPr>
        <sz val="10"/>
        <color theme="1"/>
        <rFont val="Meiryo UI"/>
        <family val="3"/>
        <charset val="128"/>
      </rPr>
      <t>※各年3月31日時点、出向者除く</t>
    </r>
    <rPh sb="5" eb="7">
      <t>ヒリツ</t>
    </rPh>
    <rPh sb="8" eb="12">
      <t>モリナガニュウギョウ</t>
    </rPh>
    <rPh sb="18" eb="19">
      <t>カク</t>
    </rPh>
    <rPh sb="19" eb="20">
      <t>トシ</t>
    </rPh>
    <rPh sb="21" eb="22">
      <t>ガツ</t>
    </rPh>
    <rPh sb="24" eb="25">
      <t>ニチ</t>
    </rPh>
    <rPh sb="25" eb="27">
      <t>ジテン</t>
    </rPh>
    <rPh sb="28" eb="31">
      <t>シュッコウシャ</t>
    </rPh>
    <rPh sb="31" eb="32">
      <t>ノゾ</t>
    </rPh>
    <phoneticPr fontId="2"/>
  </si>
  <si>
    <t>男女別育児休業取得者数（森永乳業㈱のみ）※出向者除く</t>
    <rPh sb="5" eb="7">
      <t>キュウギョウ</t>
    </rPh>
    <rPh sb="12" eb="16">
      <t>モリナガニュウギョウ</t>
    </rPh>
    <rPh sb="21" eb="24">
      <t>シュッコウシャ</t>
    </rPh>
    <rPh sb="24" eb="25">
      <t>ノゾ</t>
    </rPh>
    <phoneticPr fontId="2"/>
  </si>
  <si>
    <t>正規従業員　計</t>
    <rPh sb="0" eb="5">
      <t>セイキジュウギョウイン</t>
    </rPh>
    <rPh sb="6" eb="7">
      <t>ケイ</t>
    </rPh>
    <phoneticPr fontId="1"/>
  </si>
  <si>
    <t>臨時従業員　計</t>
    <rPh sb="0" eb="5">
      <t>リンジジュウギョウイン</t>
    </rPh>
    <rPh sb="6" eb="7">
      <t>ケイ</t>
    </rPh>
    <phoneticPr fontId="1"/>
  </si>
  <si>
    <t>男性育児休業取得率（森永乳業㈱のみ）　※出向者除く</t>
    <rPh sb="20" eb="24">
      <t>シュッコウシャノゾ</t>
    </rPh>
    <phoneticPr fontId="1"/>
  </si>
  <si>
    <t>正規従業員　取得率</t>
    <rPh sb="0" eb="5">
      <t>セイキジュウギョウイン</t>
    </rPh>
    <rPh sb="6" eb="9">
      <t>シュトクリツ</t>
    </rPh>
    <phoneticPr fontId="2"/>
  </si>
  <si>
    <t>臨時従業員　取得率</t>
    <rPh sb="0" eb="5">
      <t>リンジジュウギョウイン</t>
    </rPh>
    <rPh sb="6" eb="9">
      <t>シュトクリツ</t>
    </rPh>
    <phoneticPr fontId="2"/>
  </si>
  <si>
    <t>対象者無し</t>
    <rPh sb="0" eb="3">
      <t>タイショウシャ</t>
    </rPh>
    <rPh sb="3" eb="4">
      <t>ナ</t>
    </rPh>
    <phoneticPr fontId="1"/>
  </si>
  <si>
    <t>1:1.12</t>
  </si>
  <si>
    <t>1:1.19</t>
  </si>
  <si>
    <t>障がい者雇用者数（国内連結子会社）</t>
    <rPh sb="9" eb="11">
      <t>コクナイ</t>
    </rPh>
    <rPh sb="11" eb="13">
      <t>レンケツ</t>
    </rPh>
    <rPh sb="13" eb="16">
      <t>コガイシャ</t>
    </rPh>
    <phoneticPr fontId="2"/>
  </si>
  <si>
    <t>年間総実労働時間と平均時間外労働時間（森永乳業㈱のみ）</t>
    <rPh sb="0" eb="2">
      <t>ネンカン</t>
    </rPh>
    <rPh sb="2" eb="3">
      <t>ソウ</t>
    </rPh>
    <rPh sb="3" eb="6">
      <t>ジツロウドウ</t>
    </rPh>
    <rPh sb="6" eb="8">
      <t>ジカン</t>
    </rPh>
    <rPh sb="11" eb="14">
      <t>ジカンガイ</t>
    </rPh>
    <rPh sb="14" eb="16">
      <t>ロウドウ</t>
    </rPh>
    <rPh sb="16" eb="18">
      <t>ジカン</t>
    </rPh>
    <rPh sb="19" eb="23">
      <t>モリナガニュウギョウ</t>
    </rPh>
    <phoneticPr fontId="2"/>
  </si>
  <si>
    <t>※2020年度以降は新型コロナウイルス感染症拡大防止のため、内容をアレンジし、オンライン形式で実施</t>
    <rPh sb="7" eb="9">
      <t>イコウ</t>
    </rPh>
    <phoneticPr fontId="1"/>
  </si>
  <si>
    <t>総離職率</t>
    <rPh sb="0" eb="1">
      <t>ソウ</t>
    </rPh>
    <rPh sb="1" eb="4">
      <t>リショクリツ</t>
    </rPh>
    <phoneticPr fontId="1"/>
  </si>
  <si>
    <t>自己都合離職率</t>
    <rPh sb="0" eb="4">
      <t>ジコツゴウ</t>
    </rPh>
    <phoneticPr fontId="1"/>
  </si>
  <si>
    <t>※新卒３年以内に離職した数を、過去３年に入社した総人数で割ったもの</t>
    <rPh sb="1" eb="3">
      <t>シンソツ</t>
    </rPh>
    <rPh sb="4" eb="5">
      <t>ネン</t>
    </rPh>
    <rPh sb="5" eb="7">
      <t>イナイ</t>
    </rPh>
    <rPh sb="8" eb="10">
      <t>リショク</t>
    </rPh>
    <rPh sb="12" eb="13">
      <t>カズ</t>
    </rPh>
    <rPh sb="28" eb="29">
      <t>ワ</t>
    </rPh>
    <phoneticPr fontId="1"/>
  </si>
  <si>
    <t>実績</t>
    <rPh sb="0" eb="1">
      <t>ジッセキ</t>
    </rPh>
    <phoneticPr fontId="1"/>
  </si>
  <si>
    <t>障がい者雇用率（国内連結子会社）</t>
    <rPh sb="6" eb="7">
      <t>リツ</t>
    </rPh>
    <rPh sb="8" eb="10">
      <t>コクナイ</t>
    </rPh>
    <rPh sb="10" eb="12">
      <t>レンケツ</t>
    </rPh>
    <rPh sb="12" eb="15">
      <t>コガイシャ</t>
    </rPh>
    <phoneticPr fontId="2"/>
  </si>
  <si>
    <t>障がい者雇用率</t>
    <rPh sb="0" eb="1">
      <t>ショウ</t>
    </rPh>
    <rPh sb="3" eb="4">
      <t>シャ</t>
    </rPh>
    <rPh sb="4" eb="6">
      <t>コヨウ</t>
    </rPh>
    <rPh sb="6" eb="7">
      <t>リツ</t>
    </rPh>
    <phoneticPr fontId="2"/>
  </si>
  <si>
    <t>工場見学</t>
    <rPh sb="0" eb="2">
      <t>コウジョウ</t>
    </rPh>
    <rPh sb="2" eb="4">
      <t>ケンガク</t>
    </rPh>
    <phoneticPr fontId="6"/>
  </si>
  <si>
    <t>1:1.10</t>
  </si>
  <si>
    <t>1:1.17</t>
  </si>
  <si>
    <t>※2022年の総離職率に誤りがございましたので、「2.39%」→「3.40%」に修正しております。</t>
    <rPh sb="5" eb="6">
      <t>ネン</t>
    </rPh>
    <rPh sb="7" eb="8">
      <t>ソウ</t>
    </rPh>
    <rPh sb="8" eb="11">
      <t>リショクリツ</t>
    </rPh>
    <rPh sb="12" eb="13">
      <t>アヤマ</t>
    </rPh>
    <rPh sb="40" eb="42">
      <t>シュウセイ</t>
    </rPh>
    <phoneticPr fontId="1"/>
  </si>
  <si>
    <t>アドバンスト課程</t>
    <rPh sb="6" eb="8">
      <t>カテイ</t>
    </rPh>
    <phoneticPr fontId="2"/>
  </si>
  <si>
    <t>　2023年9月に利根工場、2024年3月より神戸工場にて対面型の工場見学を再開しております。</t>
    <rPh sb="5" eb="6">
      <t>ネン</t>
    </rPh>
    <rPh sb="7" eb="8">
      <t>ガツ</t>
    </rPh>
    <rPh sb="9" eb="11">
      <t>トネ</t>
    </rPh>
    <rPh sb="11" eb="13">
      <t>コウジョウ</t>
    </rPh>
    <rPh sb="18" eb="19">
      <t>ネン</t>
    </rPh>
    <rPh sb="20" eb="21">
      <t>ガツ</t>
    </rPh>
    <rPh sb="23" eb="25">
      <t>コウベ</t>
    </rPh>
    <rPh sb="25" eb="27">
      <t>コウジョウ</t>
    </rPh>
    <rPh sb="29" eb="31">
      <t>タイメン</t>
    </rPh>
    <rPh sb="31" eb="32">
      <t>ガタ</t>
    </rPh>
    <rPh sb="33" eb="35">
      <t>コウジョウ</t>
    </rPh>
    <rPh sb="35" eb="37">
      <t>ケンガク</t>
    </rPh>
    <rPh sb="38" eb="40">
      <t>サイカイ</t>
    </rPh>
    <phoneticPr fontId="1"/>
  </si>
  <si>
    <t>※神戸工場は2022年2月からオンライン工場見学を実施しております。</t>
    <rPh sb="1" eb="5">
      <t>コウベコウジョウ</t>
    </rPh>
    <rPh sb="20" eb="24">
      <t>コウジョウケンガク</t>
    </rPh>
    <rPh sb="25" eb="27">
      <t>ジッシ</t>
    </rPh>
    <phoneticPr fontId="1"/>
  </si>
  <si>
    <t>研修名</t>
    <rPh sb="0" eb="3">
      <t>ケンシュウメイ</t>
    </rPh>
    <phoneticPr fontId="1"/>
  </si>
  <si>
    <t>対象</t>
    <rPh sb="0" eb="2">
      <t>タイショウ</t>
    </rPh>
    <phoneticPr fontId="1"/>
  </si>
  <si>
    <t>4R-KYT研修</t>
  </si>
  <si>
    <t>生産系社員</t>
  </si>
  <si>
    <t>交通安全研修</t>
  </si>
  <si>
    <t>危険体感機研修</t>
  </si>
  <si>
    <t>メンタルヘルス研修</t>
  </si>
  <si>
    <t>取引先工場への品質監査</t>
    <rPh sb="0" eb="3">
      <t>トリヒキサキ</t>
    </rPh>
    <rPh sb="3" eb="5">
      <t>コウジョウ</t>
    </rPh>
    <rPh sb="7" eb="11">
      <t>ヒンシツカンサ</t>
    </rPh>
    <phoneticPr fontId="2"/>
  </si>
  <si>
    <t>件数</t>
    <rPh sb="0" eb="2">
      <t>ケンスウ</t>
    </rPh>
    <phoneticPr fontId="2"/>
  </si>
  <si>
    <t>著しいリスクを有する問題事象</t>
    <rPh sb="0" eb="1">
      <t>イチジル</t>
    </rPh>
    <rPh sb="7" eb="8">
      <t>ユウ</t>
    </rPh>
    <rPh sb="10" eb="12">
      <t>モンダイ</t>
    </rPh>
    <rPh sb="12" eb="14">
      <t>ジショウ</t>
    </rPh>
    <phoneticPr fontId="2"/>
  </si>
  <si>
    <t>健康関連実績（森永乳業㈱のみ）</t>
  </si>
  <si>
    <t>取り組み項目</t>
  </si>
  <si>
    <t>生活環境の改善</t>
  </si>
  <si>
    <t>健康アンケートの実施</t>
  </si>
  <si>
    <t>適切な食生活を意識した社員の割合</t>
  </si>
  <si>
    <t>80%以上</t>
  </si>
  <si>
    <t>運動習慣（※1）のある社員の割合</t>
  </si>
  <si>
    <t>50%以上</t>
  </si>
  <si>
    <t>良好な睡眠者の割合</t>
  </si>
  <si>
    <t>良好でない飲酒習慣（※2）の社員の割合</t>
  </si>
  <si>
    <t>5%未満</t>
  </si>
  <si>
    <t>40歳以上の血圧リスク者の割合</t>
  </si>
  <si>
    <t>1%未満</t>
  </si>
  <si>
    <t>40歳以上の血糖リスク者の割合</t>
  </si>
  <si>
    <t>40歳以上の糖尿病管理不良者の割合</t>
  </si>
  <si>
    <t>40歳以上の適正体重維持者率</t>
  </si>
  <si>
    <t>70%以上</t>
  </si>
  <si>
    <t>ハビット活動・運動イベント他</t>
  </si>
  <si>
    <t>ハビット（※3）参加率</t>
  </si>
  <si>
    <t>無料の歯科健診</t>
  </si>
  <si>
    <t>歯科健診の受診率</t>
  </si>
  <si>
    <t>禁煙に対する支援（禁煙週間・治療費補助）</t>
  </si>
  <si>
    <t>喫煙者率</t>
  </si>
  <si>
    <t>10%未満</t>
  </si>
  <si>
    <t>健診の有効活用</t>
  </si>
  <si>
    <t>定期健康診断受診率</t>
  </si>
  <si>
    <t>定期健康診断の受診率</t>
  </si>
  <si>
    <t>特定保健指導の勧奨</t>
  </si>
  <si>
    <t>特定保健指導の受診率</t>
  </si>
  <si>
    <t>危険値該当者へのフォロー</t>
  </si>
  <si>
    <t>危険値該当者フォロー率</t>
  </si>
  <si>
    <t>がん早期発見の取組み</t>
  </si>
  <si>
    <t>人間ドック受診率</t>
  </si>
  <si>
    <t>生産性向上</t>
  </si>
  <si>
    <t>アブセンティーズム</t>
  </si>
  <si>
    <t>社員一人当たりの年間の平均欠勤・休職日数（※4）</t>
  </si>
  <si>
    <t>1.5日以下</t>
  </si>
  <si>
    <t>2.0日</t>
  </si>
  <si>
    <t>1.8日</t>
  </si>
  <si>
    <t>プレゼンティーズム</t>
  </si>
  <si>
    <t>15%以下</t>
  </si>
  <si>
    <t>傷病による休職者の状況</t>
  </si>
  <si>
    <t>全社員に占める休職者数の割合</t>
  </si>
  <si>
    <t>社員エンゲージメント</t>
  </si>
  <si>
    <t>社員エンゲージメントレーティング</t>
  </si>
  <si>
    <t>A</t>
  </si>
  <si>
    <t>B</t>
  </si>
  <si>
    <t>健康関連知識の向上</t>
  </si>
  <si>
    <t>健康関連セミナー</t>
  </si>
  <si>
    <t>セミナー参加人数（年間）</t>
  </si>
  <si>
    <t>1,600名以上</t>
  </si>
  <si>
    <t>1,571名</t>
  </si>
  <si>
    <t>1,388名</t>
  </si>
  <si>
    <t>1,350名</t>
  </si>
  <si>
    <t>ラインケア研修（※6）</t>
  </si>
  <si>
    <t>対象者に対する研修カバー率</t>
  </si>
  <si>
    <t>施策ごとの満足度</t>
  </si>
  <si>
    <t>セルフケア研修</t>
  </si>
  <si>
    <t>ラインケア研修</t>
  </si>
  <si>
    <t>組織・職場の環境改善</t>
  </si>
  <si>
    <t>長時間労働者の健康管理（労働時間管理含む）</t>
  </si>
  <si>
    <t>長時間労働者数</t>
  </si>
  <si>
    <t>180名未満</t>
  </si>
  <si>
    <t>211名</t>
  </si>
  <si>
    <t>238名</t>
  </si>
  <si>
    <t>223名</t>
  </si>
  <si>
    <t>ストレスチェックの実施</t>
  </si>
  <si>
    <t>ストレスチェック受検率</t>
  </si>
  <si>
    <t>90%以上</t>
  </si>
  <si>
    <t>総合健康リスクスコア（※7）</t>
  </si>
  <si>
    <t>80未満</t>
  </si>
  <si>
    <t>高ストレス者率</t>
  </si>
  <si>
    <t>メンタル外部相談窓口の設置</t>
  </si>
  <si>
    <t>相談窓口の年間利用者数</t>
  </si>
  <si>
    <t>100名以上</t>
  </si>
  <si>
    <t>40名</t>
  </si>
  <si>
    <t>---</t>
  </si>
  <si>
    <t>経営課題解決に向けた方向性</t>
    <phoneticPr fontId="1"/>
  </si>
  <si>
    <t>定期健康診断後の精密検査受診率</t>
  </si>
  <si>
    <t>定期健康診断後の精密検査受診率</t>
    <phoneticPr fontId="1"/>
  </si>
  <si>
    <t>女性の健康課題に関する動画視聴カバー率</t>
    <phoneticPr fontId="1"/>
  </si>
  <si>
    <t>※1 週2回30分程度の軽い運動</t>
  </si>
  <si>
    <t>※2 3合以上/週3回以上</t>
  </si>
  <si>
    <t>※3 森永健康保険組合主催の生活習慣改善・健康づくりキャンペーンの愛称</t>
  </si>
  <si>
    <t>※4 私傷病による欠勤・休職日数総数／（期首・期末の社員数平均）</t>
  </si>
  <si>
    <t>※5 SPQ：東大1項目版</t>
  </si>
  <si>
    <t>※6 管理職が部下のメンタルをケアする方法を学ぶ研修</t>
  </si>
  <si>
    <t>※7 職場環境に起因する健康問題の発生リスクを示す指標（全国平均が100で、数値が小さいほど良好な状態）</t>
  </si>
  <si>
    <t>GFSI認証規格（FSSC22000など）の取得率（森永乳業㈱及び国内外連結子会社）</t>
    <rPh sb="24" eb="25">
      <t>リツ</t>
    </rPh>
    <rPh sb="26" eb="30">
      <t>モリナガニュウギョウ</t>
    </rPh>
    <rPh sb="31" eb="32">
      <t>オヨ</t>
    </rPh>
    <rPh sb="33" eb="36">
      <t>コクナイガイ</t>
    </rPh>
    <rPh sb="36" eb="38">
      <t>レンケツ</t>
    </rPh>
    <rPh sb="38" eb="41">
      <t>コガイシャ</t>
    </rPh>
    <phoneticPr fontId="2"/>
  </si>
  <si>
    <t>2025年度 目標</t>
  </si>
  <si>
    <t>出勤しているにも関わらず、心身の健康問題によりパフォーマンスが低下している状態（損失率）（※5）</t>
  </si>
  <si>
    <t>重大労働災害（※）発生件数（森永乳業㈱のみ）</t>
    <rPh sb="14" eb="16">
      <t>モリナガ</t>
    </rPh>
    <rPh sb="16" eb="18">
      <t>ニュウギョウ</t>
    </rPh>
    <phoneticPr fontId="2"/>
  </si>
  <si>
    <t>（※）・不休も含む一時に3人以上の労働者が業務上死傷又はり病した災害。</t>
  </si>
  <si>
    <t>労働安全衛生教育の受講者数（森永乳業㈱及び国内連結子会社（※））</t>
  </si>
  <si>
    <t>（※）森永乳業の商品を製造している事業所及び国内連結子会社</t>
  </si>
  <si>
    <t>のべ85名</t>
    <phoneticPr fontId="1"/>
  </si>
  <si>
    <t>顧客満足度アンケート調査（2024年度）</t>
    <rPh sb="17" eb="19">
      <t>ネンド</t>
    </rPh>
    <phoneticPr fontId="1"/>
  </si>
  <si>
    <t>１年目研修（旧フォローアップ課程）</t>
  </si>
  <si>
    <t>２年目研修（旧ホップアップ課程）</t>
  </si>
  <si>
    <t>３年目研修（旧レベルアップ課程）</t>
  </si>
  <si>
    <t>※森永乳業株式会社、森永乳業販売株式会社、東北森永乳業株式会社、株式会社フリジポート、広島森永乳業 株式会社、エムケーチーズ株式会社、株式会社クリニコ、</t>
    <phoneticPr fontId="1"/>
  </si>
  <si>
    <t>　株式会社森永乳業ビジネス サービス、森永北陸乳業株式会社、株式会社トーワテクノ、株式会社森乳サンワールド、森永酪農販売株式会社、森永乳業北海道株式会社、</t>
    <phoneticPr fontId="1"/>
  </si>
  <si>
    <t>　森永乳業九州株式会社、株式 会社ナポリアイスクリーム、十勝浦幌森永乳業株式会社、北海道保証牛乳株式会社、株式 会社サンフコ、エム・エム・プロパティ・ファンディング株式会社</t>
    <phoneticPr fontId="1"/>
  </si>
  <si>
    <t>　日本製乳株式会社、冨士森永乳業株式会社、沖縄森永乳業株式会社、熊本森永乳業株式会社、横浜森永乳業株式会社、 森永エンジニアリング株式会社、</t>
    <phoneticPr fontId="1"/>
  </si>
  <si>
    <t xml:space="preserve">    MILEI GmbH、MILEI Plus GmbH、MILEI Protein GmbH＆Co.KG、Morinaga Nutritional Foods,Inc.、Morinaga Nutritional Foods(Asia Pasific)Ptd.Ltd.,、</t>
    <phoneticPr fontId="1"/>
  </si>
  <si>
    <r>
      <t>　</t>
    </r>
    <r>
      <rPr>
        <sz val="11"/>
        <rFont val="Yu Gothic UI"/>
        <family val="3"/>
        <charset val="128"/>
      </rPr>
      <t>Pacific Nutritional Foods, Inc、Turtle Island Foods、Morinaga Nutritional Foods Vietnam Joint Stock Company、Morinaga Le May Vietnam Joint Stock Company、</t>
    </r>
    <phoneticPr fontId="1"/>
  </si>
  <si>
    <t>　NutriCo Morinaga (Private) Limited</t>
    <phoneticPr fontId="1"/>
  </si>
  <si>
    <t>10%以上</t>
    <phoneticPr fontId="1"/>
  </si>
  <si>
    <t>20%以上</t>
    <phoneticPr fontId="1"/>
  </si>
  <si>
    <t>従業員一人当たりの報酬総額の男女比（森永乳業㈱のみ）</t>
    <phoneticPr fontId="1"/>
  </si>
  <si>
    <t>：</t>
    <phoneticPr fontId="1"/>
  </si>
  <si>
    <t>1:1.12</t>
    <phoneticPr fontId="1"/>
  </si>
  <si>
    <t>1:1.20</t>
    <phoneticPr fontId="1"/>
  </si>
  <si>
    <t>1:1.17</t>
    <phoneticPr fontId="1"/>
  </si>
  <si>
    <t>※報酬総額には、基本給、各種手当、賞与等を含み、退職手当は除く</t>
    <phoneticPr fontId="1"/>
  </si>
  <si>
    <t>介護による離職者数（森永乳業㈱のみ）</t>
    <phoneticPr fontId="1"/>
  </si>
  <si>
    <t>介護による離職者数</t>
    <phoneticPr fontId="1"/>
  </si>
  <si>
    <t>離職率（森永乳業㈱のみ）</t>
    <phoneticPr fontId="1"/>
  </si>
  <si>
    <t>離職率（新卒３年以内）※</t>
    <phoneticPr fontId="1"/>
  </si>
  <si>
    <t>　株式会社森永乳業ビジネスサービス、森永北陸乳業株式会社、株式会社トーワテクノ、株式会社森乳サンワールド、森永酪農販売株式会社、森永乳業北海道株式会社、</t>
    <phoneticPr fontId="1"/>
  </si>
  <si>
    <t>　沖縄森永乳業株式会社、熊本森永乳業株式会社、横浜森永乳業株式会社、 森永エンジニアリング株式会社、北海道保証牛乳株式会社、株式会社サンフコ</t>
    <phoneticPr fontId="1"/>
  </si>
  <si>
    <t>シニア（60歳以上）の再雇用者数と再雇用率（森永乳業㈱のみ）</t>
    <phoneticPr fontId="2"/>
  </si>
  <si>
    <t>年間総実労働時間</t>
    <phoneticPr fontId="1"/>
  </si>
  <si>
    <t>平均時間外労働時間</t>
    <phoneticPr fontId="1"/>
  </si>
  <si>
    <t>取得率</t>
    <phoneticPr fontId="1"/>
  </si>
  <si>
    <t>在宅勤務・サテライト勤務制度の利用者数（森永乳業㈱のみ）</t>
    <phoneticPr fontId="1"/>
  </si>
  <si>
    <t>リターンジョブでの採用者数（森永乳業㈱のみ）</t>
    <phoneticPr fontId="2"/>
  </si>
  <si>
    <t>女性リーダー研修参加者数（森永乳業㈱のみ）</t>
    <phoneticPr fontId="1"/>
  </si>
  <si>
    <t>-</t>
    <phoneticPr fontId="1"/>
  </si>
  <si>
    <t>1,372名</t>
  </si>
  <si>
    <t>226名</t>
  </si>
  <si>
    <t>92名</t>
    <phoneticPr fontId="1"/>
  </si>
  <si>
    <t>＊</t>
    <phoneticPr fontId="1"/>
  </si>
  <si>
    <t>「＊」：集計中のため、2025年11月頃公開予定です。</t>
    <rPh sb="4" eb="7">
      <t>シュウケイチュウ</t>
    </rPh>
    <rPh sb="15" eb="16">
      <t>ネン</t>
    </rPh>
    <rPh sb="18" eb="19">
      <t>ガツ</t>
    </rPh>
    <rPh sb="19" eb="20">
      <t>コロ</t>
    </rPh>
    <rPh sb="20" eb="22">
      <t>コウカイ</t>
    </rPh>
    <rPh sb="22" eb="24">
      <t>ヨテイ</t>
    </rPh>
    <phoneticPr fontId="1"/>
  </si>
  <si>
    <t>男女別育児休業からの復帰率（森永乳業㈱のみ）※出向者除く</t>
    <rPh sb="5" eb="7">
      <t>キュウギョウ</t>
    </rPh>
    <rPh sb="14" eb="18">
      <t>モリナガニュウギョウ</t>
    </rPh>
    <phoneticPr fontId="2"/>
  </si>
  <si>
    <t>労働災害の型別発生状況（2024）（森永乳業㈱のみ）</t>
    <rPh sb="0" eb="2">
      <t>ロウドウ</t>
    </rPh>
    <rPh sb="2" eb="4">
      <t>サイガイ</t>
    </rPh>
    <rPh sb="5" eb="6">
      <t>カタ</t>
    </rPh>
    <rPh sb="6" eb="7">
      <t>ベツ</t>
    </rPh>
    <rPh sb="7" eb="9">
      <t>ハッセイ</t>
    </rPh>
    <rPh sb="9" eb="11">
      <t>ジョウキョウ</t>
    </rPh>
    <phoneticPr fontId="2"/>
  </si>
  <si>
    <t>※2024年度は、特別出前授業「腸からつくるウェルビーイング」を含みます。</t>
    <rPh sb="5" eb="7">
      <t>ネンド</t>
    </rPh>
    <rPh sb="9" eb="11">
      <t>トクベツ</t>
    </rPh>
    <rPh sb="11" eb="13">
      <t>デマエ</t>
    </rPh>
    <rPh sb="13" eb="15">
      <t>ジュギョウ</t>
    </rPh>
    <rPh sb="16" eb="17">
      <t>チョウ</t>
    </rPh>
    <rPh sb="32" eb="33">
      <t>フク</t>
    </rPh>
    <phoneticPr fontId="1"/>
  </si>
  <si>
    <t>*2024年度は、富士工場（医薬品GMP工場）も対象に追加したため、23年度と比較して取得率が減少。</t>
    <rPh sb="5" eb="7">
      <t>ネンド</t>
    </rPh>
    <rPh sb="9" eb="13">
      <t>フジコウジョウ</t>
    </rPh>
    <rPh sb="24" eb="26">
      <t>タイショウ</t>
    </rPh>
    <rPh sb="27" eb="29">
      <t>ツイカ</t>
    </rPh>
    <rPh sb="43" eb="45">
      <t>_x0004_
_x000E__x0002_</t>
    </rPh>
    <rPh sb="45" eb="46">
      <t>_x000F__x0011_</t>
    </rPh>
    <rPh sb="47" eb="49">
      <t/>
    </rPh>
    <phoneticPr fontId="1"/>
  </si>
  <si>
    <t>　森永乳業九州株式会社、十勝浦幌森永乳業株式会社、日本製乳株式会社、冨士森永乳業株式会社、</t>
    <phoneticPr fontId="1"/>
  </si>
  <si>
    <r>
      <t>※森永乳業</t>
    </r>
    <r>
      <rPr>
        <sz val="11"/>
        <rFont val="Yu Gothic UI"/>
        <family val="3"/>
        <charset val="128"/>
      </rPr>
      <t>株式会社、森永乳業販売株式会社、東北森永乳業株式会社、株式会社フリジポート、広島森永乳業株式会社、エムケーチーズ株式会社、森永乳業クリニコ株式会社、</t>
    </r>
    <rPh sb="66" eb="70">
      <t>モリナガニュウギョウ</t>
    </rPh>
    <phoneticPr fontId="1"/>
  </si>
  <si>
    <t>小学校向け出前授業（森永乳業㈱及び国内連結子会社）</t>
    <rPh sb="0" eb="3">
      <t>ショウガッコウ</t>
    </rPh>
    <rPh sb="3" eb="4">
      <t>ム</t>
    </rPh>
    <rPh sb="5" eb="7">
      <t>デマエ</t>
    </rPh>
    <rPh sb="7" eb="9">
      <t>ジュギョウ</t>
    </rPh>
    <rPh sb="15" eb="16">
      <t>オヨ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</si>
</sst>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.0%"/>
    <numFmt numFmtId="178" formatCode="#,##0.0;[Red]\-#,##0.0"/>
    <numFmt numFmtId="179" formatCode="0.0"/>
    <numFmt numFmtId="180" formatCode="#,##0.0_ "/>
    <numFmt numFmtId="181" formatCode="0_);[Red]\(0\)"/>
  </numFmts>
  <fonts count="1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Yu Gothic UI"/>
      <family val="3"/>
      <charset val="128"/>
    </font>
    <font>
      <sz val="11"/>
      <name val="Yu Gothic UI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Yu Gothic UI"/>
      <family val="3"/>
      <charset val="128"/>
    </font>
    <font>
      <sz val="11"/>
      <name val="Meiryo UI"/>
      <family val="3"/>
    </font>
    <font>
      <sz val="1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Yu Gothic UI"/>
      <family val="3"/>
      <charset val="128"/>
    </font>
    <font>
      <sz val="6"/>
      <color theme="1"/>
      <name val="Yu Gothic UI"/>
      <family val="3"/>
      <charset val="128"/>
    </font>
    <font>
      <sz val="11"/>
      <color rgb="FF0070C0"/>
      <name val="Yu Gothic UI"/>
      <family val="3"/>
      <charset val="128"/>
    </font>
    <font>
      <sz val="11"/>
      <color rgb="FF000000"/>
      <name val="Yu Gothic UI"/>
      <family val="3"/>
      <charset val="128"/>
    </font>
    <font>
      <sz val="11"/>
      <color theme="1"/>
      <name val="Yu Gothic UI"/>
      <family val="3"/>
    </font>
    <font>
      <sz val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260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8" fontId="4" fillId="0" borderId="2" xfId="1" applyFont="1" applyBorder="1">
      <alignment vertical="center"/>
    </xf>
    <xf numFmtId="38" fontId="4" fillId="0" borderId="1" xfId="1" applyFont="1" applyBorder="1">
      <alignment vertical="center"/>
    </xf>
    <xf numFmtId="0" fontId="5" fillId="0" borderId="0" xfId="0" applyFont="1">
      <alignment vertical="center"/>
    </xf>
    <xf numFmtId="38" fontId="4" fillId="0" borderId="0" xfId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38" fontId="4" fillId="0" borderId="2" xfId="1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38" fontId="4" fillId="0" borderId="20" xfId="1" applyFont="1" applyFill="1" applyBorder="1">
      <alignment vertical="center"/>
    </xf>
    <xf numFmtId="9" fontId="4" fillId="0" borderId="9" xfId="2" applyFont="1" applyFill="1" applyBorder="1" applyAlignment="1">
      <alignment horizontal="center" vertical="center"/>
    </xf>
    <xf numFmtId="0" fontId="5" fillId="2" borderId="4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0" borderId="4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0" xfId="1" applyFont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177" fontId="4" fillId="0" borderId="2" xfId="2" applyNumberFormat="1" applyFont="1" applyFill="1" applyBorder="1">
      <alignment vertical="center"/>
    </xf>
    <xf numFmtId="38" fontId="4" fillId="0" borderId="2" xfId="1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4" xfId="0" quotePrefix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9" fontId="4" fillId="0" borderId="20" xfId="2" applyFont="1" applyFill="1" applyBorder="1" applyAlignment="1">
      <alignment horizontal="right" vertical="center"/>
    </xf>
    <xf numFmtId="0" fontId="8" fillId="0" borderId="17" xfId="0" applyFont="1" applyBorder="1">
      <alignment vertical="center"/>
    </xf>
    <xf numFmtId="0" fontId="7" fillId="0" borderId="0" xfId="0" applyFont="1">
      <alignment vertical="center"/>
    </xf>
    <xf numFmtId="38" fontId="4" fillId="0" borderId="0" xfId="1" applyFont="1" applyFill="1" applyBorder="1">
      <alignment vertical="center"/>
    </xf>
    <xf numFmtId="38" fontId="4" fillId="0" borderId="2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  <xf numFmtId="0" fontId="4" fillId="2" borderId="24" xfId="0" quotePrefix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9" fontId="4" fillId="0" borderId="8" xfId="2" applyFont="1" applyFill="1" applyBorder="1" applyAlignment="1">
      <alignment horizontal="right" vertical="center"/>
    </xf>
    <xf numFmtId="9" fontId="4" fillId="0" borderId="20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>
      <alignment vertical="center"/>
    </xf>
    <xf numFmtId="9" fontId="4" fillId="0" borderId="4" xfId="2" applyFont="1" applyFill="1" applyBorder="1" applyAlignment="1">
      <alignment horizontal="right" vertical="center"/>
    </xf>
    <xf numFmtId="38" fontId="4" fillId="0" borderId="20" xfId="1" applyFont="1" applyBorder="1">
      <alignment vertical="center"/>
    </xf>
    <xf numFmtId="38" fontId="4" fillId="0" borderId="4" xfId="1" applyFont="1" applyFill="1" applyBorder="1" applyAlignment="1">
      <alignment horizontal="right" vertical="center"/>
    </xf>
    <xf numFmtId="38" fontId="4" fillId="3" borderId="2" xfId="1" applyFont="1" applyFill="1" applyBorder="1">
      <alignment vertical="center"/>
    </xf>
    <xf numFmtId="38" fontId="5" fillId="0" borderId="0" xfId="1" applyFont="1" applyFill="1" applyBorder="1">
      <alignment vertical="center"/>
    </xf>
    <xf numFmtId="38" fontId="4" fillId="3" borderId="2" xfId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0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177" fontId="4" fillId="0" borderId="1" xfId="0" applyNumberFormat="1" applyFont="1" applyBorder="1" applyAlignment="1">
      <alignment horizontal="right" vertical="center"/>
    </xf>
    <xf numFmtId="9" fontId="4" fillId="0" borderId="1" xfId="2" applyFont="1" applyFill="1" applyBorder="1">
      <alignment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0" xfId="0" quotePrefix="1" applyFont="1" applyFill="1" applyBorder="1" applyAlignment="1">
      <alignment horizontal="center" vertical="center"/>
    </xf>
    <xf numFmtId="3" fontId="4" fillId="0" borderId="1" xfId="2" applyNumberFormat="1" applyFont="1" applyFill="1" applyBorder="1">
      <alignment vertical="center"/>
    </xf>
    <xf numFmtId="0" fontId="4" fillId="0" borderId="30" xfId="0" applyFont="1" applyBorder="1">
      <alignment vertical="center"/>
    </xf>
    <xf numFmtId="0" fontId="4" fillId="2" borderId="4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176" fontId="4" fillId="0" borderId="2" xfId="0" applyNumberFormat="1" applyFont="1" applyBorder="1">
      <alignment vertical="center"/>
    </xf>
    <xf numFmtId="0" fontId="4" fillId="0" borderId="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4" xfId="0" applyFont="1" applyBorder="1">
      <alignment vertical="center"/>
    </xf>
    <xf numFmtId="38" fontId="4" fillId="0" borderId="11" xfId="1" applyFont="1" applyBorder="1">
      <alignment vertical="center"/>
    </xf>
    <xf numFmtId="38" fontId="4" fillId="0" borderId="14" xfId="1" applyFont="1" applyBorder="1">
      <alignment vertical="center"/>
    </xf>
    <xf numFmtId="176" fontId="4" fillId="0" borderId="0" xfId="0" applyNumberFormat="1" applyFont="1">
      <alignment vertical="center"/>
    </xf>
    <xf numFmtId="177" fontId="4" fillId="0" borderId="7" xfId="2" applyNumberFormat="1" applyFont="1" applyBorder="1">
      <alignment vertical="center"/>
    </xf>
    <xf numFmtId="176" fontId="4" fillId="0" borderId="7" xfId="0" applyNumberFormat="1" applyFont="1" applyBorder="1" applyAlignment="1">
      <alignment horizontal="right" vertical="center"/>
    </xf>
    <xf numFmtId="0" fontId="4" fillId="2" borderId="19" xfId="0" applyFont="1" applyFill="1" applyBorder="1">
      <alignment vertical="center"/>
    </xf>
    <xf numFmtId="0" fontId="4" fillId="2" borderId="18" xfId="0" applyFont="1" applyFill="1" applyBorder="1">
      <alignment vertical="center"/>
    </xf>
    <xf numFmtId="177" fontId="4" fillId="0" borderId="0" xfId="2" applyNumberFormat="1" applyFont="1" applyBorder="1">
      <alignment vertical="center"/>
    </xf>
    <xf numFmtId="38" fontId="4" fillId="0" borderId="1" xfId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0" fontId="4" fillId="2" borderId="8" xfId="0" quotePrefix="1" applyFont="1" applyFill="1" applyBorder="1" applyAlignment="1">
      <alignment horizontal="center" vertical="center"/>
    </xf>
    <xf numFmtId="0" fontId="4" fillId="2" borderId="21" xfId="0" quotePrefix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177" fontId="4" fillId="0" borderId="8" xfId="2" applyNumberFormat="1" applyFont="1" applyFill="1" applyBorder="1">
      <alignment vertical="center"/>
    </xf>
    <xf numFmtId="177" fontId="4" fillId="0" borderId="2" xfId="2" applyNumberFormat="1" applyFont="1" applyFill="1" applyBorder="1" applyAlignment="1">
      <alignment horizontal="right" vertical="center"/>
    </xf>
    <xf numFmtId="38" fontId="4" fillId="0" borderId="20" xfId="1" applyFont="1" applyFill="1" applyBorder="1" applyAlignment="1">
      <alignment horizontal="right" vertical="center"/>
    </xf>
    <xf numFmtId="0" fontId="4" fillId="2" borderId="8" xfId="0" applyFont="1" applyFill="1" applyBorder="1">
      <alignment vertical="center"/>
    </xf>
    <xf numFmtId="0" fontId="4" fillId="0" borderId="8" xfId="0" applyFont="1" applyBorder="1">
      <alignment vertical="center"/>
    </xf>
    <xf numFmtId="0" fontId="4" fillId="2" borderId="4" xfId="0" quotePrefix="1" applyFont="1" applyFill="1" applyBorder="1" applyAlignment="1">
      <alignment horizontal="center" vertical="center"/>
    </xf>
    <xf numFmtId="177" fontId="4" fillId="0" borderId="4" xfId="2" applyNumberFormat="1" applyFont="1" applyFill="1" applyBorder="1">
      <alignment vertical="center"/>
    </xf>
    <xf numFmtId="177" fontId="4" fillId="0" borderId="0" xfId="2" applyNumberFormat="1" applyFont="1" applyFill="1" applyBorder="1">
      <alignment vertical="center"/>
    </xf>
    <xf numFmtId="177" fontId="4" fillId="0" borderId="0" xfId="2" applyNumberFormat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1" xfId="1" applyFont="1" applyFill="1" applyBorder="1">
      <alignment vertical="center"/>
    </xf>
    <xf numFmtId="38" fontId="4" fillId="0" borderId="14" xfId="1" applyFont="1" applyFill="1" applyBorder="1">
      <alignment vertical="center"/>
    </xf>
    <xf numFmtId="177" fontId="4" fillId="0" borderId="7" xfId="2" applyNumberFormat="1" applyFont="1" applyFill="1" applyBorder="1">
      <alignment vertical="center"/>
    </xf>
    <xf numFmtId="0" fontId="4" fillId="0" borderId="15" xfId="0" applyFont="1" applyBorder="1">
      <alignment vertical="center"/>
    </xf>
    <xf numFmtId="49" fontId="4" fillId="0" borderId="2" xfId="2" applyNumberFormat="1" applyFont="1" applyFill="1" applyBorder="1" applyAlignment="1">
      <alignment horizontal="right" vertical="center" wrapText="1"/>
    </xf>
    <xf numFmtId="49" fontId="4" fillId="0" borderId="2" xfId="2" applyNumberFormat="1" applyFont="1" applyFill="1" applyBorder="1" applyAlignment="1">
      <alignment horizontal="right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38" fontId="4" fillId="0" borderId="8" xfId="1" applyFont="1" applyFill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" xfId="0" applyFont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7" xfId="0" applyFont="1" applyFill="1" applyBorder="1">
      <alignment vertical="center"/>
    </xf>
    <xf numFmtId="177" fontId="4" fillId="0" borderId="1" xfId="2" applyNumberFormat="1" applyFont="1" applyFill="1" applyBorder="1" applyAlignment="1">
      <alignment horizontal="right" vertical="center"/>
    </xf>
    <xf numFmtId="177" fontId="4" fillId="0" borderId="4" xfId="2" applyNumberFormat="1" applyFont="1" applyFill="1" applyBorder="1" applyAlignment="1">
      <alignment horizontal="right" vertical="center"/>
    </xf>
    <xf numFmtId="0" fontId="4" fillId="3" borderId="4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21" xfId="0" applyFont="1" applyFill="1" applyBorder="1" applyAlignment="1">
      <alignment horizontal="center" vertical="center"/>
    </xf>
    <xf numFmtId="10" fontId="4" fillId="3" borderId="2" xfId="0" applyNumberFormat="1" applyFont="1" applyFill="1" applyBorder="1" applyAlignment="1">
      <alignment horizontal="right" vertical="center"/>
    </xf>
    <xf numFmtId="38" fontId="4" fillId="0" borderId="4" xfId="1" applyFont="1" applyFill="1" applyBorder="1">
      <alignment vertical="center"/>
    </xf>
    <xf numFmtId="38" fontId="4" fillId="0" borderId="21" xfId="1" applyFont="1" applyFill="1" applyBorder="1">
      <alignment vertical="center"/>
    </xf>
    <xf numFmtId="10" fontId="4" fillId="0" borderId="2" xfId="0" applyNumberFormat="1" applyFont="1" applyBorder="1" applyAlignment="1">
      <alignment horizontal="right" vertical="center"/>
    </xf>
    <xf numFmtId="177" fontId="4" fillId="0" borderId="28" xfId="1" applyNumberFormat="1" applyFont="1" applyFill="1" applyBorder="1">
      <alignment vertical="center"/>
    </xf>
    <xf numFmtId="177" fontId="4" fillId="0" borderId="21" xfId="1" applyNumberFormat="1" applyFont="1" applyFill="1" applyBorder="1" applyAlignment="1">
      <alignment horizontal="right" vertical="center"/>
    </xf>
    <xf numFmtId="0" fontId="4" fillId="0" borderId="21" xfId="1" applyNumberFormat="1" applyFont="1" applyFill="1" applyBorder="1" applyAlignment="1">
      <alignment horizontal="right" vertical="center"/>
    </xf>
    <xf numFmtId="177" fontId="4" fillId="0" borderId="1" xfId="1" applyNumberFormat="1" applyFont="1" applyFill="1" applyBorder="1">
      <alignment vertical="center"/>
    </xf>
    <xf numFmtId="177" fontId="14" fillId="0" borderId="7" xfId="0" applyNumberFormat="1" applyFont="1" applyBorder="1">
      <alignment vertical="center"/>
    </xf>
    <xf numFmtId="177" fontId="14" fillId="0" borderId="2" xfId="0" applyNumberFormat="1" applyFont="1" applyBorder="1">
      <alignment vertical="center"/>
    </xf>
    <xf numFmtId="10" fontId="4" fillId="0" borderId="1" xfId="1" applyNumberFormat="1" applyFont="1" applyFill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0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38" fontId="4" fillId="0" borderId="2" xfId="1" applyFont="1" applyBorder="1">
      <alignment vertical="center"/>
    </xf>
    <xf numFmtId="38" fontId="4" fillId="0" borderId="7" xfId="1" applyFont="1" applyBorder="1">
      <alignment vertical="center"/>
    </xf>
    <xf numFmtId="38" fontId="4" fillId="0" borderId="1" xfId="1" applyFont="1" applyFill="1" applyBorder="1">
      <alignment vertical="center"/>
    </xf>
    <xf numFmtId="177" fontId="4" fillId="0" borderId="2" xfId="2" applyNumberFormat="1" applyFont="1" applyBorder="1">
      <alignment vertical="center"/>
    </xf>
    <xf numFmtId="178" fontId="4" fillId="0" borderId="2" xfId="1" applyNumberFormat="1" applyFont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177" fontId="4" fillId="0" borderId="2" xfId="2" applyNumberFormat="1" applyFont="1" applyFill="1" applyBorder="1">
      <alignment vertical="center"/>
    </xf>
    <xf numFmtId="177" fontId="4" fillId="0" borderId="1" xfId="2" applyNumberFormat="1" applyFont="1" applyFill="1" applyBorder="1">
      <alignment vertical="center"/>
    </xf>
    <xf numFmtId="38" fontId="4" fillId="0" borderId="2" xfId="1" applyFont="1" applyFill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38" fontId="4" fillId="0" borderId="0" xfId="1" applyFont="1" applyFill="1" applyBorder="1">
      <alignment vertical="center"/>
    </xf>
    <xf numFmtId="38" fontId="4" fillId="0" borderId="7" xfId="1" applyFont="1" applyFill="1" applyBorder="1">
      <alignment vertical="center"/>
    </xf>
    <xf numFmtId="38" fontId="4" fillId="0" borderId="5" xfId="1" applyFont="1" applyFill="1" applyBorder="1">
      <alignment vertical="center"/>
    </xf>
    <xf numFmtId="179" fontId="4" fillId="0" borderId="2" xfId="2" applyNumberFormat="1" applyFont="1" applyFill="1" applyBorder="1">
      <alignment vertical="center"/>
    </xf>
    <xf numFmtId="0" fontId="4" fillId="0" borderId="2" xfId="2" applyNumberFormat="1" applyFont="1" applyFill="1" applyBorder="1">
      <alignment vertical="center"/>
    </xf>
    <xf numFmtId="178" fontId="4" fillId="0" borderId="2" xfId="1" applyNumberFormat="1" applyFont="1" applyFill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13" fillId="0" borderId="0" xfId="0" applyFont="1">
      <alignment vertical="center"/>
    </xf>
    <xf numFmtId="178" fontId="4" fillId="0" borderId="1" xfId="1" applyNumberFormat="1" applyFont="1" applyFill="1" applyBorder="1">
      <alignment vertical="center"/>
    </xf>
    <xf numFmtId="178" fontId="4" fillId="0" borderId="5" xfId="1" applyNumberFormat="1" applyFont="1" applyFill="1" applyBorder="1">
      <alignment vertical="center"/>
    </xf>
    <xf numFmtId="0" fontId="5" fillId="0" borderId="0" xfId="0" applyFont="1">
      <alignment vertical="center"/>
    </xf>
    <xf numFmtId="0" fontId="5" fillId="2" borderId="4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0" borderId="4" xfId="0" applyFont="1" applyBorder="1">
      <alignment vertical="center"/>
    </xf>
    <xf numFmtId="0" fontId="5" fillId="0" borderId="2" xfId="0" applyFont="1" applyBorder="1">
      <alignment vertical="center"/>
    </xf>
    <xf numFmtId="181" fontId="4" fillId="0" borderId="1" xfId="2" applyNumberFormat="1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0" borderId="23" xfId="0" applyFont="1" applyBorder="1">
      <alignment vertical="center"/>
    </xf>
    <xf numFmtId="176" fontId="4" fillId="0" borderId="13" xfId="0" applyNumberFormat="1" applyFont="1" applyBorder="1">
      <alignment vertical="center"/>
    </xf>
    <xf numFmtId="0" fontId="4" fillId="0" borderId="22" xfId="0" applyFont="1" applyBorder="1">
      <alignment vertical="center"/>
    </xf>
    <xf numFmtId="176" fontId="4" fillId="0" borderId="12" xfId="0" applyNumberFormat="1" applyFont="1" applyBorder="1">
      <alignment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4" fillId="0" borderId="11" xfId="1" applyFont="1" applyFill="1" applyBorder="1" applyAlignment="1">
      <alignment horizontal="right" vertical="center"/>
    </xf>
    <xf numFmtId="0" fontId="4" fillId="0" borderId="33" xfId="0" applyFont="1" applyBorder="1" applyAlignment="1">
      <alignment horizontal="center" vertical="center"/>
    </xf>
    <xf numFmtId="38" fontId="4" fillId="0" borderId="31" xfId="1" applyFont="1" applyBorder="1" applyAlignment="1">
      <alignment horizontal="right" vertical="center"/>
    </xf>
    <xf numFmtId="38" fontId="4" fillId="0" borderId="3" xfId="1" applyFont="1" applyFill="1" applyBorder="1" applyAlignment="1">
      <alignment horizontal="right" vertical="center"/>
    </xf>
    <xf numFmtId="0" fontId="4" fillId="0" borderId="34" xfId="0" applyFont="1" applyBorder="1" applyAlignment="1">
      <alignment horizontal="center" vertical="center"/>
    </xf>
    <xf numFmtId="38" fontId="4" fillId="0" borderId="32" xfId="1" applyFont="1" applyBorder="1" applyAlignment="1">
      <alignment horizontal="right" vertical="center"/>
    </xf>
    <xf numFmtId="38" fontId="4" fillId="0" borderId="16" xfId="1" applyFont="1" applyFill="1" applyBorder="1" applyAlignment="1">
      <alignment horizontal="right" vertical="center"/>
    </xf>
    <xf numFmtId="0" fontId="4" fillId="0" borderId="29" xfId="0" applyFont="1" applyBorder="1">
      <alignment vertical="center"/>
    </xf>
    <xf numFmtId="0" fontId="4" fillId="0" borderId="3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38" fontId="4" fillId="0" borderId="18" xfId="1" applyFont="1" applyFill="1" applyBorder="1" applyAlignment="1">
      <alignment horizontal="right" vertical="center"/>
    </xf>
    <xf numFmtId="38" fontId="4" fillId="0" borderId="6" xfId="1" applyFont="1" applyFill="1" applyBorder="1" applyAlignment="1">
      <alignment horizontal="right" vertical="center"/>
    </xf>
    <xf numFmtId="180" fontId="4" fillId="0" borderId="24" xfId="0" applyNumberFormat="1" applyFont="1" applyBorder="1">
      <alignment vertical="center"/>
    </xf>
    <xf numFmtId="180" fontId="4" fillId="0" borderId="1" xfId="0" applyNumberFormat="1" applyFont="1" applyBorder="1">
      <alignment vertical="center"/>
    </xf>
    <xf numFmtId="180" fontId="4" fillId="0" borderId="8" xfId="0" applyNumberFormat="1" applyFont="1" applyBorder="1">
      <alignment vertical="center"/>
    </xf>
    <xf numFmtId="180" fontId="4" fillId="0" borderId="4" xfId="0" applyNumberFormat="1" applyFont="1" applyBorder="1">
      <alignment vertical="center"/>
    </xf>
    <xf numFmtId="180" fontId="4" fillId="0" borderId="21" xfId="0" applyNumberFormat="1" applyFont="1" applyBorder="1">
      <alignment vertical="center"/>
    </xf>
    <xf numFmtId="180" fontId="4" fillId="0" borderId="20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10" fontId="5" fillId="0" borderId="20" xfId="2" applyNumberFormat="1" applyFont="1" applyBorder="1">
      <alignment vertical="center"/>
    </xf>
    <xf numFmtId="10" fontId="5" fillId="0" borderId="1" xfId="2" applyNumberFormat="1" applyFont="1" applyBorder="1">
      <alignment vertical="center"/>
    </xf>
    <xf numFmtId="10" fontId="5" fillId="0" borderId="1" xfId="2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4" xfId="0" quotePrefix="1" applyFont="1" applyFill="1" applyBorder="1" applyAlignment="1">
      <alignment horizontal="center" vertical="center"/>
    </xf>
    <xf numFmtId="0" fontId="5" fillId="0" borderId="20" xfId="2" applyNumberFormat="1" applyFont="1" applyFill="1" applyBorder="1">
      <alignment vertical="center"/>
    </xf>
    <xf numFmtId="0" fontId="5" fillId="0" borderId="4" xfId="2" applyNumberFormat="1" applyFont="1" applyFill="1" applyBorder="1">
      <alignment vertical="center"/>
    </xf>
    <xf numFmtId="0" fontId="5" fillId="0" borderId="20" xfId="2" applyNumberFormat="1" applyFont="1" applyFill="1" applyBorder="1" applyAlignment="1">
      <alignment horizontal="right" vertical="center"/>
    </xf>
    <xf numFmtId="9" fontId="5" fillId="0" borderId="1" xfId="2" applyFont="1" applyFill="1" applyBorder="1" applyAlignment="1">
      <alignment horizontal="right" vertical="center"/>
    </xf>
    <xf numFmtId="176" fontId="5" fillId="0" borderId="0" xfId="0" applyNumberFormat="1" applyFont="1">
      <alignment vertical="center"/>
    </xf>
    <xf numFmtId="0" fontId="5" fillId="0" borderId="1" xfId="2" applyNumberFormat="1" applyFont="1" applyFill="1" applyBorder="1" applyAlignment="1">
      <alignment horizontal="center" vertical="center"/>
    </xf>
    <xf numFmtId="0" fontId="5" fillId="3" borderId="2" xfId="2" applyNumberFormat="1" applyFont="1" applyFill="1" applyBorder="1">
      <alignment vertical="center"/>
    </xf>
    <xf numFmtId="0" fontId="5" fillId="3" borderId="1" xfId="2" applyNumberFormat="1" applyFont="1" applyFill="1" applyBorder="1">
      <alignment vertical="center"/>
    </xf>
    <xf numFmtId="0" fontId="5" fillId="0" borderId="1" xfId="2" applyNumberFormat="1" applyFont="1" applyFill="1" applyBorder="1">
      <alignment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38" fontId="5" fillId="0" borderId="2" xfId="1" applyFont="1" applyBorder="1">
      <alignment vertical="center"/>
    </xf>
    <xf numFmtId="38" fontId="5" fillId="0" borderId="2" xfId="1" applyFont="1" applyFill="1" applyBorder="1">
      <alignment vertical="center"/>
    </xf>
    <xf numFmtId="38" fontId="5" fillId="3" borderId="2" xfId="1" applyFont="1" applyFill="1" applyBorder="1">
      <alignment vertical="center"/>
    </xf>
    <xf numFmtId="38" fontId="5" fillId="0" borderId="2" xfId="1" applyFont="1" applyBorder="1" applyAlignment="1">
      <alignment horizontal="right" vertical="center"/>
    </xf>
    <xf numFmtId="38" fontId="5" fillId="0" borderId="2" xfId="1" applyFont="1" applyFill="1" applyBorder="1" applyAlignment="1">
      <alignment horizontal="right" vertical="center"/>
    </xf>
    <xf numFmtId="0" fontId="16" fillId="4" borderId="38" xfId="0" applyFont="1" applyFill="1" applyBorder="1">
      <alignment vertical="center"/>
    </xf>
    <xf numFmtId="3" fontId="16" fillId="4" borderId="1" xfId="0" applyNumberFormat="1" applyFont="1" applyFill="1" applyBorder="1">
      <alignment vertical="center"/>
    </xf>
    <xf numFmtId="0" fontId="16" fillId="4" borderId="1" xfId="0" applyFont="1" applyFill="1" applyBorder="1">
      <alignment vertical="center"/>
    </xf>
    <xf numFmtId="0" fontId="5" fillId="3" borderId="1" xfId="0" applyFont="1" applyFill="1" applyBorder="1">
      <alignment vertical="center"/>
    </xf>
    <xf numFmtId="38" fontId="5" fillId="3" borderId="1" xfId="1" applyFont="1" applyFill="1" applyBorder="1">
      <alignment vertical="center"/>
    </xf>
    <xf numFmtId="38" fontId="5" fillId="3" borderId="2" xfId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176" fontId="4" fillId="0" borderId="11" xfId="0" applyNumberFormat="1" applyFont="1" applyBorder="1">
      <alignment vertical="center"/>
    </xf>
    <xf numFmtId="176" fontId="4" fillId="0" borderId="14" xfId="0" applyNumberFormat="1" applyFont="1" applyBorder="1" applyAlignment="1">
      <alignment horizontal="right" vertical="center"/>
    </xf>
    <xf numFmtId="176" fontId="4" fillId="3" borderId="2" xfId="0" applyNumberFormat="1" applyFont="1" applyFill="1" applyBorder="1">
      <alignment vertical="center"/>
    </xf>
    <xf numFmtId="0" fontId="4" fillId="0" borderId="36" xfId="0" applyFont="1" applyBorder="1">
      <alignment vertical="center"/>
    </xf>
    <xf numFmtId="0" fontId="4" fillId="0" borderId="37" xfId="0" applyFont="1" applyBorder="1">
      <alignment vertical="center"/>
    </xf>
    <xf numFmtId="177" fontId="5" fillId="0" borderId="1" xfId="1" applyNumberFormat="1" applyFont="1" applyFill="1" applyBorder="1">
      <alignment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3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5"/>
  <sheetViews>
    <sheetView showGridLines="0" topLeftCell="A19" zoomScaleNormal="100" workbookViewId="0"/>
  </sheetViews>
  <sheetFormatPr defaultColWidth="8.6328125" defaultRowHeight="16.5" x14ac:dyDescent="0.2"/>
  <cols>
    <col min="1" max="1" width="5.6328125" style="133" customWidth="1"/>
    <col min="2" max="2" width="6.36328125" style="134" customWidth="1"/>
    <col min="3" max="3" width="41.36328125" style="134" customWidth="1"/>
    <col min="4" max="4" width="8.453125" style="3" customWidth="1"/>
    <col min="5" max="12" width="12.6328125" style="134" customWidth="1"/>
    <col min="13" max="13" width="12.26953125" style="134" customWidth="1"/>
    <col min="14" max="16384" width="8.6328125" style="134"/>
  </cols>
  <sheetData>
    <row r="2" spans="1:9" x14ac:dyDescent="0.2">
      <c r="A2" s="111"/>
    </row>
    <row r="3" spans="1:9" x14ac:dyDescent="0.2">
      <c r="A3" s="133" t="s">
        <v>1</v>
      </c>
      <c r="B3" s="134" t="s">
        <v>50</v>
      </c>
    </row>
    <row r="4" spans="1:9" x14ac:dyDescent="0.2">
      <c r="B4" s="69"/>
      <c r="C4" s="70"/>
      <c r="D4" s="145" t="s">
        <v>0</v>
      </c>
      <c r="E4" s="144">
        <v>2020</v>
      </c>
      <c r="F4" s="144">
        <v>2021</v>
      </c>
      <c r="G4" s="144">
        <v>2022</v>
      </c>
      <c r="H4" s="144">
        <v>2023</v>
      </c>
      <c r="I4" s="144">
        <v>2024</v>
      </c>
    </row>
    <row r="5" spans="1:9" x14ac:dyDescent="0.2">
      <c r="B5" s="137" t="s">
        <v>112</v>
      </c>
      <c r="C5" s="159"/>
      <c r="D5" s="157" t="s">
        <v>3</v>
      </c>
      <c r="E5" s="152">
        <v>6871</v>
      </c>
      <c r="F5" s="152">
        <v>6839</v>
      </c>
      <c r="G5" s="152">
        <v>7040</v>
      </c>
      <c r="H5" s="152">
        <v>7415</v>
      </c>
      <c r="I5" s="152">
        <v>7453</v>
      </c>
    </row>
    <row r="6" spans="1:9" x14ac:dyDescent="0.2">
      <c r="B6" s="73"/>
      <c r="C6" s="112" t="s">
        <v>67</v>
      </c>
      <c r="D6" s="157" t="s">
        <v>3</v>
      </c>
      <c r="E6" s="152">
        <v>5152</v>
      </c>
      <c r="F6" s="152">
        <v>5091</v>
      </c>
      <c r="G6" s="152">
        <v>5286</v>
      </c>
      <c r="H6" s="152">
        <v>5528</v>
      </c>
      <c r="I6" s="152">
        <v>5511</v>
      </c>
    </row>
    <row r="7" spans="1:9" x14ac:dyDescent="0.2">
      <c r="B7" s="113"/>
      <c r="C7" s="114" t="s">
        <v>5</v>
      </c>
      <c r="D7" s="157" t="s">
        <v>3</v>
      </c>
      <c r="E7" s="152">
        <v>1719</v>
      </c>
      <c r="F7" s="152">
        <v>1748</v>
      </c>
      <c r="G7" s="152">
        <v>1754</v>
      </c>
      <c r="H7" s="152">
        <v>1887</v>
      </c>
      <c r="I7" s="152">
        <v>1942</v>
      </c>
    </row>
    <row r="8" spans="1:9" x14ac:dyDescent="0.2">
      <c r="B8" s="137" t="s">
        <v>65</v>
      </c>
      <c r="C8" s="136"/>
      <c r="D8" s="158" t="s">
        <v>3</v>
      </c>
      <c r="E8" s="85">
        <v>3377</v>
      </c>
      <c r="F8" s="85">
        <v>3349</v>
      </c>
      <c r="G8" s="85">
        <v>3325</v>
      </c>
      <c r="H8" s="85">
        <v>3302</v>
      </c>
      <c r="I8" s="85">
        <v>3310</v>
      </c>
    </row>
    <row r="9" spans="1:9" x14ac:dyDescent="0.2">
      <c r="B9" s="73"/>
      <c r="C9" s="74" t="s">
        <v>4</v>
      </c>
      <c r="D9" s="108" t="s">
        <v>3</v>
      </c>
      <c r="E9" s="102">
        <v>2711</v>
      </c>
      <c r="F9" s="102">
        <v>2681</v>
      </c>
      <c r="G9" s="102">
        <v>2659</v>
      </c>
      <c r="H9" s="102">
        <v>2620</v>
      </c>
      <c r="I9" s="102">
        <v>2597</v>
      </c>
    </row>
    <row r="10" spans="1:9" x14ac:dyDescent="0.2">
      <c r="B10" s="75"/>
      <c r="C10" s="76" t="s">
        <v>5</v>
      </c>
      <c r="D10" s="109" t="s">
        <v>3</v>
      </c>
      <c r="E10" s="103">
        <v>666</v>
      </c>
      <c r="F10" s="103">
        <v>668</v>
      </c>
      <c r="G10" s="103">
        <v>666</v>
      </c>
      <c r="H10" s="103">
        <v>682</v>
      </c>
      <c r="I10" s="103">
        <v>713</v>
      </c>
    </row>
    <row r="11" spans="1:9" x14ac:dyDescent="0.2">
      <c r="B11" s="137" t="s">
        <v>113</v>
      </c>
      <c r="C11" s="136"/>
      <c r="D11" s="158" t="s">
        <v>3</v>
      </c>
      <c r="E11" s="141">
        <v>83</v>
      </c>
      <c r="F11" s="141">
        <v>73</v>
      </c>
      <c r="G11" s="141">
        <v>101</v>
      </c>
      <c r="H11" s="141">
        <v>107</v>
      </c>
      <c r="I11" s="141">
        <v>153</v>
      </c>
    </row>
    <row r="12" spans="1:9" x14ac:dyDescent="0.2">
      <c r="B12" s="73"/>
      <c r="C12" s="74" t="s">
        <v>4</v>
      </c>
      <c r="D12" s="108" t="s">
        <v>3</v>
      </c>
      <c r="E12" s="102">
        <v>55</v>
      </c>
      <c r="F12" s="102">
        <v>48</v>
      </c>
      <c r="G12" s="102">
        <v>66</v>
      </c>
      <c r="H12" s="102">
        <v>73</v>
      </c>
      <c r="I12" s="102">
        <v>99</v>
      </c>
    </row>
    <row r="13" spans="1:9" x14ac:dyDescent="0.2">
      <c r="B13" s="75"/>
      <c r="C13" s="76" t="s">
        <v>5</v>
      </c>
      <c r="D13" s="109" t="s">
        <v>3</v>
      </c>
      <c r="E13" s="103">
        <v>28</v>
      </c>
      <c r="F13" s="103">
        <v>25</v>
      </c>
      <c r="G13" s="103">
        <v>35</v>
      </c>
      <c r="H13" s="103">
        <v>34</v>
      </c>
      <c r="I13" s="103">
        <v>54</v>
      </c>
    </row>
    <row r="14" spans="1:9" x14ac:dyDescent="0.2">
      <c r="B14" s="134" t="s">
        <v>251</v>
      </c>
    </row>
    <row r="15" spans="1:9" x14ac:dyDescent="0.2">
      <c r="B15" s="134" t="s">
        <v>252</v>
      </c>
    </row>
    <row r="16" spans="1:9" x14ac:dyDescent="0.2">
      <c r="B16" s="134" t="s">
        <v>253</v>
      </c>
    </row>
    <row r="17" spans="1:11" x14ac:dyDescent="0.2">
      <c r="B17" s="134" t="s">
        <v>254</v>
      </c>
    </row>
    <row r="18" spans="1:11" x14ac:dyDescent="0.2">
      <c r="B18" s="134" t="s">
        <v>255</v>
      </c>
    </row>
    <row r="19" spans="1:11" x14ac:dyDescent="0.2">
      <c r="B19" s="149" t="s">
        <v>256</v>
      </c>
    </row>
    <row r="20" spans="1:11" x14ac:dyDescent="0.2">
      <c r="B20" s="134" t="s">
        <v>257</v>
      </c>
    </row>
    <row r="22" spans="1:11" ht="19.5" customHeight="1" x14ac:dyDescent="0.2">
      <c r="A22" s="133" t="s">
        <v>1</v>
      </c>
      <c r="B22" s="134" t="s">
        <v>114</v>
      </c>
    </row>
    <row r="23" spans="1:11" x14ac:dyDescent="0.2">
      <c r="B23" s="69"/>
      <c r="C23" s="70"/>
      <c r="D23" s="145" t="s">
        <v>0</v>
      </c>
      <c r="E23" s="144">
        <v>2020</v>
      </c>
      <c r="F23" s="144">
        <v>2021</v>
      </c>
      <c r="G23" s="144">
        <v>2022</v>
      </c>
      <c r="H23" s="144">
        <v>2023</v>
      </c>
      <c r="I23" s="144">
        <v>2024</v>
      </c>
    </row>
    <row r="24" spans="1:11" x14ac:dyDescent="0.2">
      <c r="B24" s="135" t="s">
        <v>15</v>
      </c>
      <c r="C24" s="136"/>
      <c r="D24" s="158" t="s">
        <v>6</v>
      </c>
      <c r="E24" s="139">
        <v>40</v>
      </c>
      <c r="F24" s="139">
        <v>43</v>
      </c>
      <c r="G24" s="148">
        <v>46</v>
      </c>
      <c r="H24" s="148">
        <v>51</v>
      </c>
      <c r="I24" s="103">
        <v>59</v>
      </c>
    </row>
    <row r="27" spans="1:11" x14ac:dyDescent="0.2">
      <c r="A27" s="133" t="s">
        <v>1</v>
      </c>
      <c r="B27" s="134" t="s">
        <v>115</v>
      </c>
    </row>
    <row r="28" spans="1:11" x14ac:dyDescent="0.2">
      <c r="B28" s="115"/>
      <c r="C28" s="116"/>
      <c r="D28" s="238" t="s">
        <v>0</v>
      </c>
      <c r="E28" s="86">
        <v>2020</v>
      </c>
      <c r="F28" s="71">
        <v>2021</v>
      </c>
      <c r="G28" s="138">
        <v>2022</v>
      </c>
      <c r="H28" s="144">
        <v>2023</v>
      </c>
      <c r="I28" s="145">
        <v>2024</v>
      </c>
      <c r="J28" s="144">
        <v>2026</v>
      </c>
      <c r="K28" s="144">
        <v>2030</v>
      </c>
    </row>
    <row r="29" spans="1:11" x14ac:dyDescent="0.2">
      <c r="B29" s="82"/>
      <c r="C29" s="83"/>
      <c r="D29" s="239"/>
      <c r="E29" s="89" t="s">
        <v>43</v>
      </c>
      <c r="F29" s="97" t="s">
        <v>43</v>
      </c>
      <c r="G29" s="91" t="s">
        <v>43</v>
      </c>
      <c r="H29" s="88" t="s">
        <v>43</v>
      </c>
      <c r="I29" s="90" t="s">
        <v>43</v>
      </c>
      <c r="J29" s="144" t="s">
        <v>44</v>
      </c>
      <c r="K29" s="144" t="s">
        <v>44</v>
      </c>
    </row>
    <row r="30" spans="1:11" x14ac:dyDescent="0.2">
      <c r="B30" s="135" t="s">
        <v>8</v>
      </c>
      <c r="C30" s="136"/>
      <c r="D30" s="158" t="s">
        <v>7</v>
      </c>
      <c r="E30" s="92">
        <v>5.1999999999999998E-2</v>
      </c>
      <c r="F30" s="98">
        <v>5.5E-2</v>
      </c>
      <c r="G30" s="147">
        <v>5.8000000000000003E-2</v>
      </c>
      <c r="H30" s="146">
        <v>6.3E-2</v>
      </c>
      <c r="I30" s="126">
        <v>7.1999999999999995E-2</v>
      </c>
      <c r="J30" s="93" t="s">
        <v>258</v>
      </c>
      <c r="K30" s="93" t="s">
        <v>259</v>
      </c>
    </row>
    <row r="32" spans="1:11" x14ac:dyDescent="0.2">
      <c r="E32" s="79"/>
      <c r="F32" s="79"/>
      <c r="G32" s="79"/>
      <c r="H32" s="79"/>
    </row>
    <row r="33" spans="1:9" x14ac:dyDescent="0.2">
      <c r="A33" s="133" t="s">
        <v>1</v>
      </c>
      <c r="B33" s="134" t="s">
        <v>116</v>
      </c>
    </row>
    <row r="34" spans="1:9" x14ac:dyDescent="0.2">
      <c r="B34" s="69"/>
      <c r="C34" s="70"/>
      <c r="D34" s="145" t="s">
        <v>0</v>
      </c>
      <c r="E34" s="144">
        <v>2020</v>
      </c>
      <c r="F34" s="144">
        <v>2021</v>
      </c>
      <c r="G34" s="144">
        <v>2022</v>
      </c>
      <c r="H34" s="144">
        <v>2023</v>
      </c>
      <c r="I34" s="144">
        <v>2024</v>
      </c>
    </row>
    <row r="35" spans="1:9" x14ac:dyDescent="0.2">
      <c r="B35" s="137" t="s">
        <v>117</v>
      </c>
      <c r="C35" s="136"/>
      <c r="D35" s="158" t="s">
        <v>3</v>
      </c>
      <c r="E35" s="141">
        <v>89</v>
      </c>
      <c r="F35" s="141">
        <v>96</v>
      </c>
      <c r="G35" s="141">
        <v>109</v>
      </c>
      <c r="H35" s="141">
        <v>119</v>
      </c>
      <c r="I35" s="85">
        <f>I36+I37</f>
        <v>111</v>
      </c>
    </row>
    <row r="36" spans="1:9" x14ac:dyDescent="0.2">
      <c r="B36" s="73"/>
      <c r="C36" s="74" t="s">
        <v>4</v>
      </c>
      <c r="D36" s="108" t="s">
        <v>3</v>
      </c>
      <c r="E36" s="77">
        <v>52</v>
      </c>
      <c r="F36" s="102">
        <v>58</v>
      </c>
      <c r="G36" s="102">
        <v>86</v>
      </c>
      <c r="H36" s="102">
        <v>90</v>
      </c>
      <c r="I36" s="102">
        <v>86</v>
      </c>
    </row>
    <row r="37" spans="1:9" x14ac:dyDescent="0.2">
      <c r="B37" s="75"/>
      <c r="C37" s="76" t="s">
        <v>5</v>
      </c>
      <c r="D37" s="109" t="s">
        <v>3</v>
      </c>
      <c r="E37" s="78">
        <v>37</v>
      </c>
      <c r="F37" s="103">
        <v>38</v>
      </c>
      <c r="G37" s="103">
        <v>23</v>
      </c>
      <c r="H37" s="103">
        <v>29</v>
      </c>
      <c r="I37" s="103">
        <v>25</v>
      </c>
    </row>
    <row r="38" spans="1:9" x14ac:dyDescent="0.2">
      <c r="B38" s="137" t="s">
        <v>118</v>
      </c>
      <c r="C38" s="136"/>
      <c r="D38" s="158" t="s">
        <v>3</v>
      </c>
      <c r="E38" s="141">
        <v>4</v>
      </c>
      <c r="F38" s="141">
        <v>4</v>
      </c>
      <c r="G38" s="141">
        <v>2</v>
      </c>
      <c r="H38" s="141">
        <v>3</v>
      </c>
      <c r="I38" s="141">
        <v>3</v>
      </c>
    </row>
    <row r="39" spans="1:9" x14ac:dyDescent="0.2">
      <c r="B39" s="73"/>
      <c r="C39" s="74" t="s">
        <v>4</v>
      </c>
      <c r="D39" s="108" t="s">
        <v>3</v>
      </c>
      <c r="E39" s="77">
        <v>0</v>
      </c>
      <c r="F39" s="102">
        <v>0</v>
      </c>
      <c r="G39" s="102">
        <v>0</v>
      </c>
      <c r="H39" s="102">
        <v>1</v>
      </c>
      <c r="I39" s="102">
        <v>0</v>
      </c>
    </row>
    <row r="40" spans="1:9" x14ac:dyDescent="0.2">
      <c r="B40" s="75"/>
      <c r="C40" s="76" t="s">
        <v>5</v>
      </c>
      <c r="D40" s="109" t="s">
        <v>3</v>
      </c>
      <c r="E40" s="78">
        <v>4</v>
      </c>
      <c r="F40" s="103">
        <v>4</v>
      </c>
      <c r="G40" s="103">
        <v>2</v>
      </c>
      <c r="H40" s="103">
        <v>2</v>
      </c>
      <c r="I40" s="103">
        <v>3</v>
      </c>
    </row>
    <row r="43" spans="1:9" x14ac:dyDescent="0.2">
      <c r="A43" s="133" t="s">
        <v>1</v>
      </c>
      <c r="B43" s="134" t="s">
        <v>285</v>
      </c>
    </row>
    <row r="44" spans="1:9" x14ac:dyDescent="0.2">
      <c r="B44" s="69"/>
      <c r="C44" s="70"/>
      <c r="D44" s="145" t="s">
        <v>0</v>
      </c>
      <c r="E44" s="144">
        <v>2020</v>
      </c>
      <c r="F44" s="144">
        <v>2021</v>
      </c>
      <c r="G44" s="144">
        <v>2022</v>
      </c>
      <c r="H44" s="144">
        <v>2023</v>
      </c>
      <c r="I44" s="144">
        <v>2024</v>
      </c>
    </row>
    <row r="45" spans="1:9" x14ac:dyDescent="0.2">
      <c r="B45" s="137" t="s">
        <v>4</v>
      </c>
      <c r="C45" s="159"/>
      <c r="D45" s="157" t="s">
        <v>7</v>
      </c>
      <c r="E45" s="80">
        <v>1</v>
      </c>
      <c r="F45" s="104">
        <v>1</v>
      </c>
      <c r="G45" s="104">
        <v>1</v>
      </c>
      <c r="H45" s="104">
        <v>1</v>
      </c>
      <c r="I45" s="130">
        <v>1</v>
      </c>
    </row>
    <row r="46" spans="1:9" x14ac:dyDescent="0.2">
      <c r="B46" s="135" t="s">
        <v>5</v>
      </c>
      <c r="C46" s="136"/>
      <c r="D46" s="158" t="s">
        <v>7</v>
      </c>
      <c r="E46" s="142">
        <v>1</v>
      </c>
      <c r="F46" s="146">
        <v>0.95099999999999996</v>
      </c>
      <c r="G46" s="146">
        <v>0.95</v>
      </c>
      <c r="H46" s="146">
        <v>0.97399999999999998</v>
      </c>
      <c r="I46" s="131">
        <v>0.96299999999999997</v>
      </c>
    </row>
    <row r="47" spans="1:9" x14ac:dyDescent="0.2">
      <c r="E47" s="99"/>
      <c r="F47" s="99"/>
      <c r="G47" s="99"/>
      <c r="H47" s="99"/>
    </row>
    <row r="49" spans="1:10" x14ac:dyDescent="0.2">
      <c r="A49" s="133" t="s">
        <v>1</v>
      </c>
      <c r="B49" s="134" t="s">
        <v>119</v>
      </c>
    </row>
    <row r="50" spans="1:10" x14ac:dyDescent="0.2">
      <c r="B50" s="115"/>
      <c r="C50" s="116"/>
      <c r="D50" s="238" t="s">
        <v>0</v>
      </c>
      <c r="E50" s="144">
        <v>2020</v>
      </c>
      <c r="F50" s="86">
        <v>2021</v>
      </c>
      <c r="G50" s="71">
        <v>2022</v>
      </c>
      <c r="H50" s="71">
        <v>2023</v>
      </c>
      <c r="I50" s="145">
        <v>2024</v>
      </c>
      <c r="J50" s="144">
        <v>2030</v>
      </c>
    </row>
    <row r="51" spans="1:10" x14ac:dyDescent="0.2">
      <c r="B51" s="82"/>
      <c r="C51" s="83"/>
      <c r="D51" s="239"/>
      <c r="E51" s="91" t="s">
        <v>43</v>
      </c>
      <c r="F51" s="97" t="s">
        <v>43</v>
      </c>
      <c r="G51" s="97" t="s">
        <v>43</v>
      </c>
      <c r="H51" s="97" t="s">
        <v>43</v>
      </c>
      <c r="I51" s="90" t="s">
        <v>43</v>
      </c>
      <c r="J51" s="144" t="s">
        <v>44</v>
      </c>
    </row>
    <row r="52" spans="1:10" x14ac:dyDescent="0.2">
      <c r="B52" s="135" t="s">
        <v>120</v>
      </c>
      <c r="C52" s="136"/>
      <c r="D52" s="158" t="s">
        <v>7</v>
      </c>
      <c r="E52" s="147">
        <v>0.47299999999999998</v>
      </c>
      <c r="F52" s="98">
        <v>0.58599999999999997</v>
      </c>
      <c r="G52" s="98">
        <v>0.90500000000000003</v>
      </c>
      <c r="H52" s="98">
        <v>0.95699999999999996</v>
      </c>
      <c r="I52" s="127">
        <v>0.91500000000000004</v>
      </c>
      <c r="J52" s="93">
        <v>1</v>
      </c>
    </row>
    <row r="53" spans="1:10" x14ac:dyDescent="0.2">
      <c r="B53" s="135" t="s">
        <v>121</v>
      </c>
      <c r="C53" s="136"/>
      <c r="D53" s="158" t="s">
        <v>7</v>
      </c>
      <c r="E53" s="117" t="s">
        <v>122</v>
      </c>
      <c r="F53" s="118">
        <v>0</v>
      </c>
      <c r="G53" s="118" t="s">
        <v>122</v>
      </c>
      <c r="H53" s="118">
        <v>1</v>
      </c>
      <c r="I53" s="128" t="s">
        <v>122</v>
      </c>
      <c r="J53" s="93">
        <v>1</v>
      </c>
    </row>
    <row r="54" spans="1:10" x14ac:dyDescent="0.2">
      <c r="E54" s="99"/>
      <c r="F54" s="99"/>
      <c r="G54" s="99"/>
      <c r="H54" s="99"/>
      <c r="I54" s="99"/>
      <c r="J54" s="100"/>
    </row>
    <row r="56" spans="1:10" x14ac:dyDescent="0.2">
      <c r="A56" s="133" t="s">
        <v>1</v>
      </c>
      <c r="B56" s="134" t="s">
        <v>260</v>
      </c>
    </row>
    <row r="57" spans="1:10" x14ac:dyDescent="0.2">
      <c r="B57" s="115"/>
      <c r="C57" s="116"/>
      <c r="D57" s="238" t="s">
        <v>0</v>
      </c>
      <c r="E57" s="144">
        <v>2021</v>
      </c>
      <c r="F57" s="144">
        <v>2022</v>
      </c>
      <c r="G57" s="144">
        <v>2023</v>
      </c>
      <c r="H57" s="144">
        <v>2024</v>
      </c>
    </row>
    <row r="58" spans="1:10" x14ac:dyDescent="0.2">
      <c r="B58" s="82"/>
      <c r="C58" s="83"/>
      <c r="D58" s="239"/>
      <c r="E58" s="88" t="s">
        <v>70</v>
      </c>
      <c r="F58" s="88" t="s">
        <v>70</v>
      </c>
      <c r="G58" s="88" t="s">
        <v>70</v>
      </c>
      <c r="H58" s="88" t="s">
        <v>70</v>
      </c>
    </row>
    <row r="59" spans="1:10" x14ac:dyDescent="0.2">
      <c r="B59" s="240" t="s">
        <v>85</v>
      </c>
      <c r="C59" s="241"/>
      <c r="D59" s="158" t="s">
        <v>261</v>
      </c>
      <c r="E59" s="106" t="s">
        <v>262</v>
      </c>
      <c r="F59" s="106" t="s">
        <v>123</v>
      </c>
      <c r="G59" s="106" t="s">
        <v>135</v>
      </c>
      <c r="H59" s="106" t="s">
        <v>123</v>
      </c>
      <c r="I59" s="99"/>
      <c r="J59" s="100"/>
    </row>
    <row r="60" spans="1:10" x14ac:dyDescent="0.2">
      <c r="B60" s="240" t="s">
        <v>86</v>
      </c>
      <c r="C60" s="241"/>
      <c r="D60" s="158" t="s">
        <v>261</v>
      </c>
      <c r="E60" s="107" t="s">
        <v>263</v>
      </c>
      <c r="F60" s="107" t="s">
        <v>124</v>
      </c>
      <c r="G60" s="107" t="s">
        <v>136</v>
      </c>
      <c r="H60" s="107" t="s">
        <v>264</v>
      </c>
      <c r="I60" s="99"/>
      <c r="J60" s="100"/>
    </row>
    <row r="61" spans="1:10" x14ac:dyDescent="0.2">
      <c r="B61" s="134" t="s">
        <v>87</v>
      </c>
      <c r="E61" s="99"/>
      <c r="F61" s="99"/>
      <c r="G61" s="99"/>
      <c r="H61" s="99"/>
      <c r="I61" s="99"/>
      <c r="J61" s="100"/>
    </row>
    <row r="62" spans="1:10" x14ac:dyDescent="0.2">
      <c r="B62" s="134" t="s">
        <v>265</v>
      </c>
      <c r="E62" s="99"/>
      <c r="F62" s="99"/>
      <c r="G62" s="99"/>
      <c r="H62" s="99"/>
      <c r="I62" s="99"/>
      <c r="J62" s="100"/>
    </row>
    <row r="64" spans="1:10" x14ac:dyDescent="0.2">
      <c r="A64" s="133" t="s">
        <v>1</v>
      </c>
      <c r="B64" s="134" t="s">
        <v>266</v>
      </c>
    </row>
    <row r="65" spans="1:10" x14ac:dyDescent="0.2">
      <c r="B65" s="115"/>
      <c r="C65" s="116"/>
      <c r="D65" s="238" t="s">
        <v>0</v>
      </c>
      <c r="E65" s="138">
        <v>2020</v>
      </c>
      <c r="F65" s="144">
        <v>2021</v>
      </c>
      <c r="G65" s="86">
        <v>2022</v>
      </c>
      <c r="H65" s="71">
        <v>2023</v>
      </c>
      <c r="I65" s="145">
        <v>2024</v>
      </c>
      <c r="J65" s="87">
        <v>2024</v>
      </c>
    </row>
    <row r="66" spans="1:10" x14ac:dyDescent="0.2">
      <c r="B66" s="82"/>
      <c r="C66" s="83"/>
      <c r="D66" s="239"/>
      <c r="E66" s="88" t="s">
        <v>43</v>
      </c>
      <c r="F66" s="91" t="s">
        <v>43</v>
      </c>
      <c r="G66" s="89" t="s">
        <v>43</v>
      </c>
      <c r="H66" s="97" t="s">
        <v>43</v>
      </c>
      <c r="I66" s="90" t="s">
        <v>43</v>
      </c>
      <c r="J66" s="87" t="s">
        <v>44</v>
      </c>
    </row>
    <row r="67" spans="1:10" x14ac:dyDescent="0.2">
      <c r="B67" s="135" t="s">
        <v>267</v>
      </c>
      <c r="C67" s="136"/>
      <c r="D67" s="158" t="s">
        <v>6</v>
      </c>
      <c r="E67" s="141">
        <v>1</v>
      </c>
      <c r="F67" s="148">
        <v>1</v>
      </c>
      <c r="G67" s="110">
        <v>1</v>
      </c>
      <c r="H67" s="123">
        <v>3</v>
      </c>
      <c r="I67" s="124">
        <v>3</v>
      </c>
      <c r="J67" s="94">
        <v>0</v>
      </c>
    </row>
    <row r="68" spans="1:10" x14ac:dyDescent="0.2">
      <c r="E68" s="151"/>
      <c r="F68" s="151"/>
      <c r="G68" s="151"/>
      <c r="H68" s="151"/>
      <c r="I68" s="101"/>
    </row>
    <row r="69" spans="1:10" x14ac:dyDescent="0.2">
      <c r="A69" s="111"/>
      <c r="E69" s="79"/>
      <c r="F69" s="79"/>
      <c r="G69" s="79"/>
      <c r="H69" s="79"/>
    </row>
    <row r="70" spans="1:10" x14ac:dyDescent="0.2">
      <c r="A70" s="133" t="s">
        <v>1</v>
      </c>
      <c r="B70" s="134" t="s">
        <v>268</v>
      </c>
    </row>
    <row r="71" spans="1:10" x14ac:dyDescent="0.2">
      <c r="B71" s="69"/>
      <c r="C71" s="70"/>
      <c r="D71" s="145" t="s">
        <v>0</v>
      </c>
      <c r="E71" s="144">
        <v>2022</v>
      </c>
      <c r="F71" s="144">
        <v>2023</v>
      </c>
      <c r="G71" s="144">
        <v>2024</v>
      </c>
    </row>
    <row r="72" spans="1:10" x14ac:dyDescent="0.2">
      <c r="B72" s="119" t="s">
        <v>128</v>
      </c>
      <c r="C72" s="120"/>
      <c r="D72" s="121" t="s">
        <v>78</v>
      </c>
      <c r="E72" s="122">
        <v>3.4000000000000002E-2</v>
      </c>
      <c r="F72" s="125">
        <v>3.5999999999999997E-2</v>
      </c>
      <c r="G72" s="132">
        <v>3.6400000000000002E-2</v>
      </c>
    </row>
    <row r="73" spans="1:10" x14ac:dyDescent="0.2">
      <c r="B73" s="135" t="s">
        <v>129</v>
      </c>
      <c r="C73" s="136"/>
      <c r="D73" s="158" t="s">
        <v>88</v>
      </c>
      <c r="E73" s="146">
        <v>2.1999999999999999E-2</v>
      </c>
      <c r="F73" s="146">
        <v>2.8000000000000001E-2</v>
      </c>
      <c r="G73" s="129">
        <v>2.8000000000000001E-2</v>
      </c>
    </row>
    <row r="74" spans="1:10" x14ac:dyDescent="0.2">
      <c r="B74" s="135" t="s">
        <v>269</v>
      </c>
      <c r="C74" s="136"/>
      <c r="D74" s="158" t="s">
        <v>7</v>
      </c>
      <c r="E74" s="146">
        <v>5.8000000000000003E-2</v>
      </c>
      <c r="F74" s="146">
        <v>4.7E-2</v>
      </c>
      <c r="G74" s="129">
        <v>6.4000000000000001E-2</v>
      </c>
    </row>
    <row r="75" spans="1:10" x14ac:dyDescent="0.2">
      <c r="B75" s="134" t="s">
        <v>130</v>
      </c>
      <c r="E75" s="84"/>
      <c r="F75" s="99"/>
      <c r="G75" s="99"/>
      <c r="H75" s="99"/>
      <c r="I75" s="99"/>
      <c r="J75" s="99"/>
    </row>
    <row r="76" spans="1:10" x14ac:dyDescent="0.2">
      <c r="B76" s="134" t="s">
        <v>137</v>
      </c>
      <c r="E76" s="84"/>
      <c r="F76" s="99"/>
      <c r="G76" s="99"/>
      <c r="H76" s="99"/>
      <c r="I76" s="99"/>
      <c r="J76" s="99"/>
    </row>
    <row r="78" spans="1:10" x14ac:dyDescent="0.2">
      <c r="A78" s="133" t="s">
        <v>1</v>
      </c>
      <c r="B78" s="134" t="s">
        <v>125</v>
      </c>
    </row>
    <row r="79" spans="1:10" x14ac:dyDescent="0.2">
      <c r="B79" s="69"/>
      <c r="C79" s="70"/>
      <c r="D79" s="145" t="s">
        <v>0</v>
      </c>
      <c r="E79" s="144">
        <v>2020</v>
      </c>
      <c r="F79" s="144">
        <v>2021</v>
      </c>
      <c r="G79" s="144">
        <v>2022</v>
      </c>
      <c r="H79" s="144">
        <v>2023</v>
      </c>
      <c r="I79" s="144">
        <v>2024</v>
      </c>
    </row>
    <row r="80" spans="1:10" x14ac:dyDescent="0.2">
      <c r="B80" s="135" t="s">
        <v>80</v>
      </c>
      <c r="C80" s="136"/>
      <c r="D80" s="158" t="s">
        <v>6</v>
      </c>
      <c r="E80" s="72">
        <v>157</v>
      </c>
      <c r="F80" s="72">
        <v>150</v>
      </c>
      <c r="G80" s="72">
        <v>167</v>
      </c>
      <c r="H80" s="72">
        <v>164</v>
      </c>
      <c r="I80" s="141">
        <v>174</v>
      </c>
    </row>
    <row r="81" spans="1:9" x14ac:dyDescent="0.2">
      <c r="E81" s="79"/>
      <c r="F81" s="79"/>
      <c r="G81" s="79"/>
      <c r="H81" s="79"/>
    </row>
    <row r="82" spans="1:9" x14ac:dyDescent="0.2">
      <c r="E82" s="79"/>
      <c r="F82" s="79"/>
      <c r="G82" s="79"/>
      <c r="H82" s="79"/>
    </row>
    <row r="83" spans="1:9" x14ac:dyDescent="0.2">
      <c r="A83" s="133" t="s">
        <v>1</v>
      </c>
      <c r="B83" s="134" t="s">
        <v>132</v>
      </c>
    </row>
    <row r="84" spans="1:9" x14ac:dyDescent="0.2">
      <c r="B84" s="69"/>
      <c r="C84" s="70"/>
      <c r="D84" s="145" t="s">
        <v>0</v>
      </c>
      <c r="E84" s="144">
        <v>2023</v>
      </c>
      <c r="F84" s="144">
        <v>2024</v>
      </c>
    </row>
    <row r="85" spans="1:9" x14ac:dyDescent="0.2">
      <c r="B85" s="135" t="s">
        <v>133</v>
      </c>
      <c r="C85" s="136"/>
      <c r="D85" s="158" t="s">
        <v>22</v>
      </c>
      <c r="E85" s="146">
        <v>2.3E-2</v>
      </c>
      <c r="F85" s="237">
        <v>2.4E-2</v>
      </c>
    </row>
    <row r="86" spans="1:9" x14ac:dyDescent="0.2">
      <c r="B86" s="134" t="s">
        <v>290</v>
      </c>
    </row>
    <row r="87" spans="1:9" x14ac:dyDescent="0.2">
      <c r="A87" s="111"/>
      <c r="B87" s="134" t="s">
        <v>270</v>
      </c>
      <c r="E87" s="79"/>
      <c r="F87" s="79"/>
      <c r="G87" s="79"/>
      <c r="H87" s="79"/>
      <c r="I87" s="79"/>
    </row>
    <row r="88" spans="1:9" x14ac:dyDescent="0.2">
      <c r="B88" s="134" t="s">
        <v>289</v>
      </c>
    </row>
    <row r="89" spans="1:9" x14ac:dyDescent="0.2">
      <c r="B89" s="134" t="s">
        <v>271</v>
      </c>
    </row>
    <row r="92" spans="1:9" x14ac:dyDescent="0.2">
      <c r="A92" s="133" t="s">
        <v>1</v>
      </c>
      <c r="B92" s="134" t="s">
        <v>272</v>
      </c>
    </row>
    <row r="93" spans="1:9" x14ac:dyDescent="0.2">
      <c r="B93" s="69"/>
      <c r="C93" s="95"/>
      <c r="D93" s="145" t="s">
        <v>0</v>
      </c>
      <c r="E93" s="144">
        <v>2020</v>
      </c>
      <c r="F93" s="144">
        <v>2021</v>
      </c>
      <c r="G93" s="144">
        <v>2022</v>
      </c>
      <c r="H93" s="144">
        <v>2023</v>
      </c>
      <c r="I93" s="144">
        <v>2024</v>
      </c>
    </row>
    <row r="94" spans="1:9" x14ac:dyDescent="0.2">
      <c r="B94" s="137" t="s">
        <v>9</v>
      </c>
      <c r="C94" s="105"/>
      <c r="D94" s="157" t="s">
        <v>6</v>
      </c>
      <c r="E94" s="81">
        <v>34</v>
      </c>
      <c r="F94" s="81">
        <v>36</v>
      </c>
      <c r="G94" s="81">
        <v>56</v>
      </c>
      <c r="H94" s="81">
        <v>48</v>
      </c>
      <c r="I94" s="141">
        <v>58</v>
      </c>
    </row>
    <row r="95" spans="1:9" x14ac:dyDescent="0.2">
      <c r="B95" s="135" t="s">
        <v>10</v>
      </c>
      <c r="C95" s="96"/>
      <c r="D95" s="158" t="s">
        <v>7</v>
      </c>
      <c r="E95" s="142">
        <v>0.94399999999999995</v>
      </c>
      <c r="F95" s="146">
        <v>0.9</v>
      </c>
      <c r="G95" s="146">
        <v>0.875</v>
      </c>
      <c r="H95" s="146">
        <v>0.92300000000000004</v>
      </c>
      <c r="I95" s="129">
        <v>0.85299999999999998</v>
      </c>
    </row>
  </sheetData>
  <mergeCells count="6">
    <mergeCell ref="D65:D66"/>
    <mergeCell ref="D28:D29"/>
    <mergeCell ref="D50:D51"/>
    <mergeCell ref="D57:D58"/>
    <mergeCell ref="B59:C59"/>
    <mergeCell ref="B60:C60"/>
  </mergeCells>
  <phoneticPr fontId="1"/>
  <conditionalFormatting sqref="F85">
    <cfRule type="containsBlanks" dxfId="33" priority="1">
      <formula>LEN(TRIM(F85))=0</formula>
    </cfRule>
  </conditionalFormatting>
  <conditionalFormatting sqref="G72:G74">
    <cfRule type="containsBlanks" dxfId="32" priority="5">
      <formula>LEN(TRIM(G72))=0</formula>
    </cfRule>
  </conditionalFormatting>
  <conditionalFormatting sqref="I5:I13">
    <cfRule type="containsBlanks" dxfId="31" priority="11">
      <formula>LEN(TRIM(I5))=0</formula>
    </cfRule>
  </conditionalFormatting>
  <conditionalFormatting sqref="I24">
    <cfRule type="containsBlanks" dxfId="30" priority="10">
      <formula>LEN(TRIM(I24))=0</formula>
    </cfRule>
  </conditionalFormatting>
  <conditionalFormatting sqref="I30">
    <cfRule type="containsBlanks" dxfId="29" priority="9">
      <formula>LEN(TRIM(I30))=0</formula>
    </cfRule>
  </conditionalFormatting>
  <conditionalFormatting sqref="I35:I40">
    <cfRule type="containsBlanks" dxfId="28" priority="8">
      <formula>LEN(TRIM(I35))=0</formula>
    </cfRule>
  </conditionalFormatting>
  <conditionalFormatting sqref="I52:I53">
    <cfRule type="containsBlanks" dxfId="27" priority="7">
      <formula>LEN(TRIM(I52))=0</formula>
    </cfRule>
  </conditionalFormatting>
  <conditionalFormatting sqref="I67">
    <cfRule type="containsBlanks" dxfId="26" priority="6">
      <formula>LEN(TRIM(I67))=0</formula>
    </cfRule>
  </conditionalFormatting>
  <conditionalFormatting sqref="I80">
    <cfRule type="containsBlanks" dxfId="25" priority="4">
      <formula>LEN(TRIM(I80))=0</formula>
    </cfRule>
  </conditionalFormatting>
  <conditionalFormatting sqref="I94:I95">
    <cfRule type="containsBlanks" dxfId="24" priority="2">
      <formula>LEN(TRIM(I94))=0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J18"/>
  <sheetViews>
    <sheetView showGridLines="0" zoomScaleNormal="100" workbookViewId="0">
      <selection activeCell="M8" sqref="M8"/>
    </sheetView>
  </sheetViews>
  <sheetFormatPr defaultColWidth="8.6328125" defaultRowHeight="16.5" x14ac:dyDescent="0.2"/>
  <cols>
    <col min="1" max="1" width="5.6328125" style="133" customWidth="1"/>
    <col min="2" max="2" width="6.36328125" style="134" customWidth="1"/>
    <col min="3" max="3" width="18.26953125" style="134" customWidth="1"/>
    <col min="4" max="4" width="8.453125" style="3" customWidth="1"/>
    <col min="5" max="11" width="12.6328125" style="134" customWidth="1"/>
    <col min="12" max="16384" width="8.6328125" style="134"/>
  </cols>
  <sheetData>
    <row r="2" spans="1:10" x14ac:dyDescent="0.2">
      <c r="A2" s="133" t="s">
        <v>1</v>
      </c>
      <c r="B2" s="163" t="s">
        <v>239</v>
      </c>
    </row>
    <row r="3" spans="1:10" x14ac:dyDescent="0.2">
      <c r="B3" s="252"/>
      <c r="C3" s="253"/>
      <c r="D3" s="71" t="s">
        <v>0</v>
      </c>
      <c r="E3" s="87">
        <v>2020</v>
      </c>
      <c r="F3" s="144">
        <v>2021</v>
      </c>
      <c r="G3" s="86">
        <v>2022</v>
      </c>
      <c r="H3" s="138">
        <v>2023</v>
      </c>
      <c r="I3" s="144">
        <v>2024</v>
      </c>
      <c r="J3" s="87">
        <v>2030</v>
      </c>
    </row>
    <row r="4" spans="1:10" x14ac:dyDescent="0.2">
      <c r="B4" s="254"/>
      <c r="C4" s="255"/>
      <c r="D4" s="71"/>
      <c r="E4" s="87" t="s">
        <v>68</v>
      </c>
      <c r="F4" s="144" t="s">
        <v>68</v>
      </c>
      <c r="G4" s="86" t="s">
        <v>68</v>
      </c>
      <c r="H4" s="71" t="s">
        <v>68</v>
      </c>
      <c r="I4" s="145" t="s">
        <v>68</v>
      </c>
      <c r="J4" s="87" t="s">
        <v>44</v>
      </c>
    </row>
    <row r="5" spans="1:10" x14ac:dyDescent="0.2">
      <c r="B5" s="166" t="s">
        <v>95</v>
      </c>
      <c r="C5" s="136"/>
      <c r="D5" s="9" t="s">
        <v>22</v>
      </c>
      <c r="E5" s="18">
        <v>85</v>
      </c>
      <c r="F5" s="43">
        <v>100</v>
      </c>
      <c r="G5" s="44">
        <v>93</v>
      </c>
      <c r="H5" s="53">
        <v>100</v>
      </c>
      <c r="I5" s="168">
        <v>97</v>
      </c>
      <c r="J5" s="39">
        <v>1</v>
      </c>
    </row>
    <row r="6" spans="1:10" x14ac:dyDescent="0.2">
      <c r="B6" s="163" t="s">
        <v>111</v>
      </c>
    </row>
    <row r="7" spans="1:10" s="163" customFormat="1" x14ac:dyDescent="0.2">
      <c r="A7" s="197"/>
      <c r="B7" s="230" t="s">
        <v>288</v>
      </c>
      <c r="D7" s="24"/>
    </row>
    <row r="9" spans="1:10" x14ac:dyDescent="0.2">
      <c r="A9" s="133" t="s">
        <v>1</v>
      </c>
      <c r="B9" s="163" t="s">
        <v>64</v>
      </c>
    </row>
    <row r="10" spans="1:10" x14ac:dyDescent="0.2">
      <c r="B10" s="164"/>
      <c r="C10" s="70"/>
      <c r="D10" s="71" t="s">
        <v>0</v>
      </c>
      <c r="E10" s="87">
        <v>2020</v>
      </c>
      <c r="F10" s="144">
        <v>2021</v>
      </c>
      <c r="G10" s="144">
        <v>2022</v>
      </c>
      <c r="H10" s="144">
        <v>2023</v>
      </c>
      <c r="I10" s="144">
        <v>2023</v>
      </c>
      <c r="J10" s="144">
        <v>2024</v>
      </c>
    </row>
    <row r="11" spans="1:10" x14ac:dyDescent="0.2">
      <c r="B11" s="166" t="s">
        <v>34</v>
      </c>
      <c r="C11" s="136"/>
      <c r="D11" s="9" t="s">
        <v>39</v>
      </c>
      <c r="E11" s="52" t="s">
        <v>20</v>
      </c>
      <c r="F11" s="16">
        <v>90</v>
      </c>
      <c r="G11" s="43">
        <v>89</v>
      </c>
      <c r="H11" s="43">
        <v>97</v>
      </c>
      <c r="I11" s="56">
        <v>97</v>
      </c>
      <c r="J11" s="168">
        <v>108</v>
      </c>
    </row>
    <row r="12" spans="1:10" x14ac:dyDescent="0.2">
      <c r="B12" s="163" t="s">
        <v>60</v>
      </c>
    </row>
    <row r="13" spans="1:10" x14ac:dyDescent="0.2">
      <c r="B13" s="163" t="s">
        <v>110</v>
      </c>
    </row>
    <row r="14" spans="1:10" x14ac:dyDescent="0.2">
      <c r="B14" s="163"/>
    </row>
    <row r="15" spans="1:10" x14ac:dyDescent="0.2">
      <c r="A15" s="133" t="s">
        <v>1</v>
      </c>
      <c r="B15" s="163" t="s">
        <v>148</v>
      </c>
    </row>
    <row r="16" spans="1:10" x14ac:dyDescent="0.2">
      <c r="B16" s="164"/>
      <c r="C16" s="70"/>
      <c r="D16" s="71" t="s">
        <v>0</v>
      </c>
      <c r="E16" s="87">
        <v>2021</v>
      </c>
      <c r="F16" s="144">
        <v>2022</v>
      </c>
      <c r="G16" s="144">
        <v>2023</v>
      </c>
      <c r="H16" s="144">
        <v>2024</v>
      </c>
    </row>
    <row r="17" spans="2:9" x14ac:dyDescent="0.2">
      <c r="B17" s="166" t="s">
        <v>150</v>
      </c>
      <c r="C17" s="136"/>
      <c r="D17" s="9" t="s">
        <v>149</v>
      </c>
      <c r="E17" s="52">
        <v>0</v>
      </c>
      <c r="F17" s="43">
        <v>0</v>
      </c>
      <c r="G17" s="56">
        <v>0</v>
      </c>
      <c r="H17" s="168">
        <v>0</v>
      </c>
    </row>
    <row r="18" spans="2:9" x14ac:dyDescent="0.2">
      <c r="I18" s="17"/>
    </row>
  </sheetData>
  <mergeCells count="1">
    <mergeCell ref="B3:C4"/>
  </mergeCells>
  <phoneticPr fontId="1"/>
  <conditionalFormatting sqref="H17">
    <cfRule type="containsBlanks" dxfId="2" priority="2">
      <formula>LEN(TRIM(H17))=0</formula>
    </cfRule>
  </conditionalFormatting>
  <conditionalFormatting sqref="I5">
    <cfRule type="containsBlanks" dxfId="1" priority="1">
      <formula>LEN(TRIM(I5))=0</formula>
    </cfRule>
  </conditionalFormatting>
  <conditionalFormatting sqref="J11">
    <cfRule type="containsBlanks" dxfId="0" priority="3">
      <formula>LEN(TRIM(J11))=0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showGridLines="0" zoomScaleNormal="100" workbookViewId="0"/>
  </sheetViews>
  <sheetFormatPr defaultColWidth="8.6328125" defaultRowHeight="16.5" x14ac:dyDescent="0.2"/>
  <cols>
    <col min="1" max="1" width="5.6328125" style="133" customWidth="1"/>
    <col min="2" max="2" width="6.36328125" style="134" customWidth="1"/>
    <col min="3" max="3" width="29.90625" style="134" customWidth="1"/>
    <col min="4" max="4" width="11.6328125" style="3" customWidth="1"/>
    <col min="5" max="9" width="12.6328125" style="134" customWidth="1"/>
    <col min="10" max="16384" width="8.6328125" style="134"/>
  </cols>
  <sheetData>
    <row r="1" spans="1:9" x14ac:dyDescent="0.2">
      <c r="B1" s="160"/>
    </row>
    <row r="2" spans="1:9" x14ac:dyDescent="0.2">
      <c r="A2" s="133" t="s">
        <v>1</v>
      </c>
      <c r="B2" s="134" t="s">
        <v>126</v>
      </c>
      <c r="C2" s="163"/>
    </row>
    <row r="3" spans="1:9" x14ac:dyDescent="0.2">
      <c r="B3" s="164"/>
      <c r="C3" s="165"/>
      <c r="D3" s="145" t="s">
        <v>0</v>
      </c>
      <c r="E3" s="144">
        <v>2020</v>
      </c>
      <c r="F3" s="144">
        <v>2021</v>
      </c>
      <c r="G3" s="144">
        <v>2022</v>
      </c>
      <c r="H3" s="144">
        <v>2023</v>
      </c>
      <c r="I3" s="138">
        <v>2024</v>
      </c>
    </row>
    <row r="4" spans="1:9" x14ac:dyDescent="0.2">
      <c r="B4" s="137" t="s">
        <v>273</v>
      </c>
      <c r="C4" s="159"/>
      <c r="D4" s="157" t="s">
        <v>11</v>
      </c>
      <c r="E4" s="140">
        <v>1969</v>
      </c>
      <c r="F4" s="140">
        <v>1975</v>
      </c>
      <c r="G4" s="152">
        <v>1974</v>
      </c>
      <c r="H4" s="152">
        <v>1962</v>
      </c>
      <c r="I4" s="153">
        <v>1965</v>
      </c>
    </row>
    <row r="5" spans="1:9" x14ac:dyDescent="0.2">
      <c r="B5" s="135" t="s">
        <v>274</v>
      </c>
      <c r="C5" s="136"/>
      <c r="D5" s="158" t="s">
        <v>89</v>
      </c>
      <c r="E5" s="155">
        <v>15</v>
      </c>
      <c r="F5" s="154">
        <v>16.100000000000001</v>
      </c>
      <c r="G5" s="155">
        <v>16.100000000000001</v>
      </c>
      <c r="H5" s="155">
        <v>16.100000000000001</v>
      </c>
      <c r="I5" s="161">
        <v>16.399999999999999</v>
      </c>
    </row>
    <row r="6" spans="1:9" x14ac:dyDescent="0.2">
      <c r="B6" s="163" t="s">
        <v>102</v>
      </c>
      <c r="C6" s="163"/>
    </row>
    <row r="7" spans="1:9" x14ac:dyDescent="0.2">
      <c r="B7" s="163"/>
      <c r="C7" s="163"/>
    </row>
    <row r="8" spans="1:9" x14ac:dyDescent="0.2">
      <c r="B8" s="163"/>
      <c r="C8" s="163"/>
    </row>
    <row r="9" spans="1:9" x14ac:dyDescent="0.2">
      <c r="A9" s="133" t="s">
        <v>1</v>
      </c>
      <c r="B9" s="163" t="s">
        <v>104</v>
      </c>
      <c r="C9" s="163"/>
    </row>
    <row r="10" spans="1:9" x14ac:dyDescent="0.2">
      <c r="B10" s="164"/>
      <c r="C10" s="165"/>
      <c r="D10" s="145" t="s">
        <v>0</v>
      </c>
      <c r="E10" s="144">
        <v>2020</v>
      </c>
      <c r="F10" s="144">
        <v>2021</v>
      </c>
      <c r="G10" s="144">
        <v>2022</v>
      </c>
      <c r="H10" s="144">
        <v>2023</v>
      </c>
      <c r="I10" s="138">
        <v>2024</v>
      </c>
    </row>
    <row r="11" spans="1:9" x14ac:dyDescent="0.2">
      <c r="B11" s="166" t="s">
        <v>103</v>
      </c>
      <c r="C11" s="167"/>
      <c r="D11" s="158" t="s">
        <v>12</v>
      </c>
      <c r="E11" s="143">
        <v>13</v>
      </c>
      <c r="F11" s="143">
        <v>13.5</v>
      </c>
      <c r="G11" s="156">
        <v>14.5</v>
      </c>
      <c r="H11" s="156">
        <v>14.9</v>
      </c>
      <c r="I11" s="162">
        <v>14.7</v>
      </c>
    </row>
    <row r="12" spans="1:9" x14ac:dyDescent="0.2">
      <c r="B12" s="166" t="s">
        <v>275</v>
      </c>
      <c r="C12" s="167"/>
      <c r="D12" s="158" t="s">
        <v>7</v>
      </c>
      <c r="E12" s="142">
        <v>0.70199999999999996</v>
      </c>
      <c r="F12" s="142">
        <v>0.73099999999999998</v>
      </c>
      <c r="G12" s="146">
        <v>0.77300000000000002</v>
      </c>
      <c r="H12" s="146">
        <v>0.79200000000000004</v>
      </c>
      <c r="I12" s="147">
        <v>0.78800000000000003</v>
      </c>
    </row>
    <row r="13" spans="1:9" x14ac:dyDescent="0.2">
      <c r="B13" s="163"/>
      <c r="C13" s="163"/>
    </row>
    <row r="14" spans="1:9" x14ac:dyDescent="0.2">
      <c r="B14" s="163"/>
      <c r="C14" s="163"/>
    </row>
    <row r="15" spans="1:9" x14ac:dyDescent="0.2">
      <c r="A15" s="133" t="s">
        <v>1</v>
      </c>
      <c r="B15" s="163" t="s">
        <v>276</v>
      </c>
      <c r="C15" s="163"/>
    </row>
    <row r="16" spans="1:9" x14ac:dyDescent="0.2">
      <c r="B16" s="164"/>
      <c r="C16" s="165"/>
      <c r="D16" s="145" t="s">
        <v>0</v>
      </c>
      <c r="E16" s="144">
        <v>2020</v>
      </c>
      <c r="F16" s="144">
        <v>2021</v>
      </c>
      <c r="G16" s="144">
        <v>2022</v>
      </c>
      <c r="H16" s="144">
        <v>2023</v>
      </c>
      <c r="I16" s="138">
        <v>2024</v>
      </c>
    </row>
    <row r="17" spans="1:9" x14ac:dyDescent="0.2">
      <c r="B17" s="166" t="s">
        <v>14</v>
      </c>
      <c r="C17" s="167"/>
      <c r="D17" s="158" t="s">
        <v>6</v>
      </c>
      <c r="E17" s="139">
        <v>1980</v>
      </c>
      <c r="F17" s="148">
        <v>2097</v>
      </c>
      <c r="G17" s="148">
        <v>2225</v>
      </c>
      <c r="H17" s="148">
        <v>2355</v>
      </c>
      <c r="I17" s="141">
        <v>2560</v>
      </c>
    </row>
    <row r="18" spans="1:9" x14ac:dyDescent="0.2">
      <c r="B18" s="163"/>
      <c r="C18" s="163"/>
    </row>
    <row r="19" spans="1:9" x14ac:dyDescent="0.2">
      <c r="A19" s="150"/>
      <c r="B19" s="163"/>
      <c r="C19" s="163"/>
    </row>
    <row r="20" spans="1:9" x14ac:dyDescent="0.2">
      <c r="A20" s="133" t="s">
        <v>1</v>
      </c>
      <c r="B20" s="163" t="s">
        <v>277</v>
      </c>
      <c r="C20" s="163"/>
    </row>
    <row r="21" spans="1:9" x14ac:dyDescent="0.2">
      <c r="B21" s="164"/>
      <c r="C21" s="165"/>
      <c r="D21" s="145" t="s">
        <v>0</v>
      </c>
      <c r="E21" s="144">
        <v>2020</v>
      </c>
      <c r="F21" s="144">
        <v>2021</v>
      </c>
      <c r="G21" s="144">
        <v>2022</v>
      </c>
      <c r="H21" s="144">
        <v>2023</v>
      </c>
      <c r="I21" s="138">
        <v>2024</v>
      </c>
    </row>
    <row r="22" spans="1:9" x14ac:dyDescent="0.2">
      <c r="B22" s="135" t="s">
        <v>13</v>
      </c>
      <c r="C22" s="136"/>
      <c r="D22" s="158" t="s">
        <v>3</v>
      </c>
      <c r="E22" s="139">
        <v>0</v>
      </c>
      <c r="F22" s="148">
        <v>1</v>
      </c>
      <c r="G22" s="148">
        <v>2</v>
      </c>
      <c r="H22" s="148">
        <v>10</v>
      </c>
      <c r="I22" s="141">
        <v>5</v>
      </c>
    </row>
    <row r="23" spans="1:9" x14ac:dyDescent="0.2">
      <c r="E23" s="151"/>
      <c r="F23" s="151"/>
      <c r="G23" s="151"/>
    </row>
    <row r="24" spans="1:9" x14ac:dyDescent="0.2">
      <c r="B24" s="149"/>
    </row>
  </sheetData>
  <phoneticPr fontId="1"/>
  <conditionalFormatting sqref="I4:I5">
    <cfRule type="containsBlanks" dxfId="23" priority="4">
      <formula>LEN(TRIM(I4))=0</formula>
    </cfRule>
  </conditionalFormatting>
  <conditionalFormatting sqref="I11:I12">
    <cfRule type="containsBlanks" dxfId="22" priority="3">
      <formula>LEN(TRIM(I11))=0</formula>
    </cfRule>
  </conditionalFormatting>
  <conditionalFormatting sqref="I17">
    <cfRule type="containsBlanks" dxfId="21" priority="2">
      <formula>LEN(TRIM(I17))=0</formula>
    </cfRule>
  </conditionalFormatting>
  <conditionalFormatting sqref="I22">
    <cfRule type="containsBlanks" dxfId="20" priority="1">
      <formula>LEN(TRIM(I22))=0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40"/>
  <sheetViews>
    <sheetView showGridLines="0" view="pageBreakPreview" topLeftCell="A19" zoomScale="85" zoomScaleNormal="100" zoomScaleSheetLayoutView="85" workbookViewId="0">
      <selection activeCell="B43" sqref="B43"/>
    </sheetView>
  </sheetViews>
  <sheetFormatPr defaultColWidth="8.6328125" defaultRowHeight="16.5" x14ac:dyDescent="0.2"/>
  <cols>
    <col min="1" max="1" width="5.08984375" style="1" customWidth="1"/>
    <col min="2" max="2" width="33.26953125" style="2" bestFit="1" customWidth="1"/>
    <col min="3" max="3" width="46.36328125" style="2" bestFit="1" customWidth="1"/>
    <col min="4" max="4" width="46.1796875" style="49" bestFit="1" customWidth="1"/>
    <col min="5" max="5" width="11.6328125" style="2" bestFit="1" customWidth="1"/>
    <col min="6" max="8" width="8.6328125" style="1"/>
    <col min="9" max="16384" width="8.6328125" style="2"/>
  </cols>
  <sheetData>
    <row r="2" spans="1:9" x14ac:dyDescent="0.2">
      <c r="A2" s="1" t="s">
        <v>1</v>
      </c>
      <c r="B2" s="2" t="s">
        <v>151</v>
      </c>
      <c r="I2" s="197" t="s">
        <v>284</v>
      </c>
    </row>
    <row r="3" spans="1:9" x14ac:dyDescent="0.2">
      <c r="B3" s="57" t="s">
        <v>228</v>
      </c>
      <c r="C3" s="57" t="s">
        <v>152</v>
      </c>
      <c r="D3" s="245" t="s">
        <v>240</v>
      </c>
      <c r="E3" s="245"/>
      <c r="F3" s="57">
        <v>2021</v>
      </c>
      <c r="G3" s="57">
        <v>2022</v>
      </c>
      <c r="H3" s="57">
        <v>2023</v>
      </c>
      <c r="I3" s="10">
        <v>2024</v>
      </c>
    </row>
    <row r="4" spans="1:9" x14ac:dyDescent="0.2">
      <c r="B4" s="242" t="s">
        <v>153</v>
      </c>
      <c r="C4" s="244" t="s">
        <v>154</v>
      </c>
      <c r="D4" s="58" t="s">
        <v>155</v>
      </c>
      <c r="E4" s="60" t="s">
        <v>156</v>
      </c>
      <c r="F4" s="63">
        <v>0.67</v>
      </c>
      <c r="G4" s="63">
        <v>0.69299999999999995</v>
      </c>
      <c r="H4" s="63">
        <v>0.67900000000000005</v>
      </c>
      <c r="I4" s="63">
        <v>0.7</v>
      </c>
    </row>
    <row r="5" spans="1:9" x14ac:dyDescent="0.2">
      <c r="B5" s="242"/>
      <c r="C5" s="244"/>
      <c r="D5" s="58" t="s">
        <v>157</v>
      </c>
      <c r="E5" s="60" t="s">
        <v>158</v>
      </c>
      <c r="F5" s="63">
        <v>0.39400000000000002</v>
      </c>
      <c r="G5" s="63">
        <v>0.379</v>
      </c>
      <c r="H5" s="63">
        <v>0.39400000000000002</v>
      </c>
      <c r="I5" s="63">
        <v>0.40200000000000002</v>
      </c>
    </row>
    <row r="6" spans="1:9" x14ac:dyDescent="0.2">
      <c r="B6" s="242"/>
      <c r="C6" s="244"/>
      <c r="D6" s="58" t="s">
        <v>159</v>
      </c>
      <c r="E6" s="60" t="s">
        <v>158</v>
      </c>
      <c r="F6" s="63">
        <v>0.373</v>
      </c>
      <c r="G6" s="63">
        <v>0.34599999999999997</v>
      </c>
      <c r="H6" s="63">
        <v>0.32600000000000001</v>
      </c>
      <c r="I6" s="63">
        <v>0.45629999999999998</v>
      </c>
    </row>
    <row r="7" spans="1:9" x14ac:dyDescent="0.2">
      <c r="B7" s="242"/>
      <c r="C7" s="244"/>
      <c r="D7" s="58" t="s">
        <v>160</v>
      </c>
      <c r="E7" s="60" t="s">
        <v>161</v>
      </c>
      <c r="F7" s="63">
        <v>8.8999999999999996E-2</v>
      </c>
      <c r="G7" s="63">
        <v>8.5999999999999993E-2</v>
      </c>
      <c r="H7" s="63">
        <v>8.7999999999999995E-2</v>
      </c>
      <c r="I7" s="63">
        <v>0.1021</v>
      </c>
    </row>
    <row r="8" spans="1:9" x14ac:dyDescent="0.2">
      <c r="B8" s="242"/>
      <c r="C8" s="244"/>
      <c r="D8" s="58" t="s">
        <v>162</v>
      </c>
      <c r="E8" s="60" t="s">
        <v>163</v>
      </c>
      <c r="F8" s="63">
        <v>1.2999999999999999E-2</v>
      </c>
      <c r="G8" s="63">
        <v>7.0000000000000001E-3</v>
      </c>
      <c r="H8" s="63">
        <v>0.01</v>
      </c>
      <c r="I8" s="196" t="s">
        <v>283</v>
      </c>
    </row>
    <row r="9" spans="1:9" x14ac:dyDescent="0.2">
      <c r="B9" s="242"/>
      <c r="C9" s="244"/>
      <c r="D9" s="58" t="s">
        <v>164</v>
      </c>
      <c r="E9" s="60" t="s">
        <v>163</v>
      </c>
      <c r="F9" s="63">
        <v>4.0000000000000001E-3</v>
      </c>
      <c r="G9" s="63">
        <v>4.0000000000000001E-3</v>
      </c>
      <c r="H9" s="63">
        <v>3.0000000000000001E-3</v>
      </c>
      <c r="I9" s="196" t="s">
        <v>283</v>
      </c>
    </row>
    <row r="10" spans="1:9" x14ac:dyDescent="0.2">
      <c r="B10" s="242"/>
      <c r="C10" s="244"/>
      <c r="D10" s="58" t="s">
        <v>165</v>
      </c>
      <c r="E10" s="60" t="s">
        <v>163</v>
      </c>
      <c r="F10" s="63">
        <v>1.2999999999999999E-2</v>
      </c>
      <c r="G10" s="63">
        <v>0.01</v>
      </c>
      <c r="H10" s="63">
        <v>0.01</v>
      </c>
      <c r="I10" s="196" t="s">
        <v>283</v>
      </c>
    </row>
    <row r="11" spans="1:9" x14ac:dyDescent="0.2">
      <c r="B11" s="242"/>
      <c r="C11" s="244"/>
      <c r="D11" s="58" t="s">
        <v>166</v>
      </c>
      <c r="E11" s="60" t="s">
        <v>167</v>
      </c>
      <c r="F11" s="63">
        <v>0.61499999999999999</v>
      </c>
      <c r="G11" s="63">
        <v>0.63100000000000001</v>
      </c>
      <c r="H11" s="63">
        <v>0.63700000000000001</v>
      </c>
      <c r="I11" s="196" t="s">
        <v>283</v>
      </c>
    </row>
    <row r="12" spans="1:9" x14ac:dyDescent="0.2">
      <c r="B12" s="242"/>
      <c r="C12" s="50" t="s">
        <v>168</v>
      </c>
      <c r="D12" s="58" t="s">
        <v>169</v>
      </c>
      <c r="E12" s="60" t="s">
        <v>156</v>
      </c>
      <c r="F12" s="63">
        <v>0.57699999999999996</v>
      </c>
      <c r="G12" s="63">
        <v>0.53300000000000003</v>
      </c>
      <c r="H12" s="63">
        <v>0.51600000000000001</v>
      </c>
      <c r="I12" s="63">
        <v>0.50900000000000001</v>
      </c>
    </row>
    <row r="13" spans="1:9" x14ac:dyDescent="0.2">
      <c r="B13" s="242"/>
      <c r="C13" s="50" t="s">
        <v>170</v>
      </c>
      <c r="D13" s="58" t="s">
        <v>171</v>
      </c>
      <c r="E13" s="60" t="s">
        <v>167</v>
      </c>
      <c r="F13" s="63">
        <v>0.39900000000000002</v>
      </c>
      <c r="G13" s="63">
        <v>0.378</v>
      </c>
      <c r="H13" s="63">
        <v>0.45700000000000002</v>
      </c>
      <c r="I13" s="63">
        <v>0.47499999999999998</v>
      </c>
    </row>
    <row r="14" spans="1:9" x14ac:dyDescent="0.2">
      <c r="B14" s="242"/>
      <c r="C14" s="50" t="s">
        <v>172</v>
      </c>
      <c r="D14" s="58" t="s">
        <v>173</v>
      </c>
      <c r="E14" s="60" t="s">
        <v>174</v>
      </c>
      <c r="F14" s="63">
        <v>0.20300000000000001</v>
      </c>
      <c r="G14" s="63">
        <v>0.2</v>
      </c>
      <c r="H14" s="63">
        <v>0.19900000000000001</v>
      </c>
      <c r="I14" s="63">
        <v>0.1988</v>
      </c>
    </row>
    <row r="15" spans="1:9" x14ac:dyDescent="0.2">
      <c r="B15" s="242" t="s">
        <v>175</v>
      </c>
      <c r="C15" s="50" t="s">
        <v>176</v>
      </c>
      <c r="D15" s="58" t="s">
        <v>177</v>
      </c>
      <c r="E15" s="59">
        <v>1</v>
      </c>
      <c r="F15" s="63">
        <v>1</v>
      </c>
      <c r="G15" s="63">
        <v>1</v>
      </c>
      <c r="H15" s="63">
        <v>1</v>
      </c>
      <c r="I15" s="63">
        <v>1</v>
      </c>
    </row>
    <row r="16" spans="1:9" x14ac:dyDescent="0.2">
      <c r="B16" s="242"/>
      <c r="C16" s="61" t="s">
        <v>230</v>
      </c>
      <c r="D16" s="58" t="s">
        <v>229</v>
      </c>
      <c r="E16" s="60" t="s">
        <v>158</v>
      </c>
      <c r="F16" s="63" t="s">
        <v>19</v>
      </c>
      <c r="G16" s="63" t="s">
        <v>19</v>
      </c>
      <c r="H16" s="63">
        <v>8.5000000000000006E-2</v>
      </c>
      <c r="I16" s="196" t="s">
        <v>283</v>
      </c>
    </row>
    <row r="17" spans="2:9" x14ac:dyDescent="0.2">
      <c r="B17" s="242"/>
      <c r="C17" s="50" t="s">
        <v>178</v>
      </c>
      <c r="D17" s="58" t="s">
        <v>179</v>
      </c>
      <c r="E17" s="60" t="s">
        <v>158</v>
      </c>
      <c r="F17" s="63">
        <v>0.38300000000000001</v>
      </c>
      <c r="G17" s="63">
        <v>0.38100000000000001</v>
      </c>
      <c r="H17" s="63">
        <v>0.371</v>
      </c>
      <c r="I17" s="63">
        <v>0.42399999999999999</v>
      </c>
    </row>
    <row r="18" spans="2:9" x14ac:dyDescent="0.2">
      <c r="B18" s="242"/>
      <c r="C18" s="50" t="s">
        <v>180</v>
      </c>
      <c r="D18" s="58" t="s">
        <v>181</v>
      </c>
      <c r="E18" s="59">
        <v>1</v>
      </c>
      <c r="F18" s="63">
        <v>1</v>
      </c>
      <c r="G18" s="63">
        <v>1</v>
      </c>
      <c r="H18" s="63">
        <v>1</v>
      </c>
      <c r="I18" s="63">
        <v>1</v>
      </c>
    </row>
    <row r="19" spans="2:9" x14ac:dyDescent="0.2">
      <c r="B19" s="242"/>
      <c r="C19" s="50" t="s">
        <v>182</v>
      </c>
      <c r="D19" s="58" t="s">
        <v>183</v>
      </c>
      <c r="E19" s="60" t="s">
        <v>167</v>
      </c>
      <c r="F19" s="63">
        <v>0.625</v>
      </c>
      <c r="G19" s="63">
        <v>0.54600000000000004</v>
      </c>
      <c r="H19" s="63">
        <v>0.65200000000000002</v>
      </c>
      <c r="I19" s="63">
        <v>0.55700000000000005</v>
      </c>
    </row>
    <row r="20" spans="2:9" x14ac:dyDescent="0.2">
      <c r="B20" s="242" t="s">
        <v>184</v>
      </c>
      <c r="C20" s="50" t="s">
        <v>185</v>
      </c>
      <c r="D20" s="58" t="s">
        <v>186</v>
      </c>
      <c r="E20" s="60" t="s">
        <v>187</v>
      </c>
      <c r="F20" s="60" t="s">
        <v>189</v>
      </c>
      <c r="G20" s="60" t="s">
        <v>188</v>
      </c>
      <c r="H20" s="60" t="s">
        <v>188</v>
      </c>
      <c r="I20" s="60" t="s">
        <v>189</v>
      </c>
    </row>
    <row r="21" spans="2:9" ht="33" x14ac:dyDescent="0.2">
      <c r="B21" s="242"/>
      <c r="C21" s="62" t="s">
        <v>190</v>
      </c>
      <c r="D21" s="58" t="s">
        <v>241</v>
      </c>
      <c r="E21" s="60" t="s">
        <v>191</v>
      </c>
      <c r="F21" s="63">
        <v>0.20399999999999999</v>
      </c>
      <c r="G21" s="63">
        <v>0.20300000000000001</v>
      </c>
      <c r="H21" s="63">
        <v>0.223</v>
      </c>
      <c r="I21" s="63">
        <v>0.22500000000000001</v>
      </c>
    </row>
    <row r="22" spans="2:9" x14ac:dyDescent="0.2">
      <c r="B22" s="242"/>
      <c r="C22" s="50" t="s">
        <v>192</v>
      </c>
      <c r="D22" s="58" t="s">
        <v>193</v>
      </c>
      <c r="E22" s="60" t="s">
        <v>163</v>
      </c>
      <c r="F22" s="63">
        <v>3.0000000000000001E-3</v>
      </c>
      <c r="G22" s="63">
        <v>4.0000000000000001E-3</v>
      </c>
      <c r="H22" s="63">
        <v>4.0000000000000001E-3</v>
      </c>
      <c r="I22" s="63">
        <v>3.0000000000000001E-3</v>
      </c>
    </row>
    <row r="23" spans="2:9" x14ac:dyDescent="0.2">
      <c r="B23" s="242"/>
      <c r="C23" s="50" t="s">
        <v>194</v>
      </c>
      <c r="D23" s="58" t="s">
        <v>195</v>
      </c>
      <c r="E23" s="60" t="s">
        <v>196</v>
      </c>
      <c r="F23" s="60" t="s">
        <v>19</v>
      </c>
      <c r="G23" s="60" t="s">
        <v>19</v>
      </c>
      <c r="H23" s="60" t="s">
        <v>197</v>
      </c>
      <c r="I23" s="60" t="s">
        <v>197</v>
      </c>
    </row>
    <row r="24" spans="2:9" x14ac:dyDescent="0.2">
      <c r="B24" s="242" t="s">
        <v>198</v>
      </c>
      <c r="C24" s="50" t="s">
        <v>199</v>
      </c>
      <c r="D24" s="58" t="s">
        <v>200</v>
      </c>
      <c r="E24" s="60" t="s">
        <v>201</v>
      </c>
      <c r="F24" s="60" t="s">
        <v>204</v>
      </c>
      <c r="G24" s="60" t="s">
        <v>203</v>
      </c>
      <c r="H24" s="60" t="s">
        <v>202</v>
      </c>
      <c r="I24" s="60" t="s">
        <v>280</v>
      </c>
    </row>
    <row r="25" spans="2:9" x14ac:dyDescent="0.2">
      <c r="B25" s="242"/>
      <c r="C25" s="50" t="s">
        <v>205</v>
      </c>
      <c r="D25" s="58" t="s">
        <v>206</v>
      </c>
      <c r="E25" s="60" t="s">
        <v>158</v>
      </c>
      <c r="F25" s="63">
        <v>0.12</v>
      </c>
      <c r="G25" s="63">
        <v>0.21199999999999999</v>
      </c>
      <c r="H25" s="63">
        <v>0.36</v>
      </c>
      <c r="I25" s="63">
        <v>0.49099999999999999</v>
      </c>
    </row>
    <row r="26" spans="2:9" x14ac:dyDescent="0.2">
      <c r="B26" s="242"/>
      <c r="C26" s="61" t="s">
        <v>231</v>
      </c>
      <c r="D26" s="61" t="s">
        <v>231</v>
      </c>
      <c r="E26" s="60" t="s">
        <v>158</v>
      </c>
      <c r="F26" s="63" t="s">
        <v>19</v>
      </c>
      <c r="G26" s="63" t="s">
        <v>19</v>
      </c>
      <c r="H26" s="63">
        <v>6.8000000000000005E-2</v>
      </c>
      <c r="I26" s="63">
        <v>8.7599999999999997E-2</v>
      </c>
    </row>
    <row r="27" spans="2:9" x14ac:dyDescent="0.2">
      <c r="B27" s="242"/>
      <c r="C27" s="243" t="s">
        <v>207</v>
      </c>
      <c r="D27" s="58" t="s">
        <v>208</v>
      </c>
      <c r="E27" s="60" t="s">
        <v>156</v>
      </c>
      <c r="F27" s="63">
        <v>0.93899999999999995</v>
      </c>
      <c r="G27" s="63">
        <v>0.85599999999999998</v>
      </c>
      <c r="H27" s="63">
        <v>0.86299999999999999</v>
      </c>
      <c r="I27" s="63">
        <v>0.76100000000000001</v>
      </c>
    </row>
    <row r="28" spans="2:9" x14ac:dyDescent="0.2">
      <c r="B28" s="242"/>
      <c r="C28" s="243"/>
      <c r="D28" s="58" t="s">
        <v>209</v>
      </c>
      <c r="E28" s="60" t="s">
        <v>156</v>
      </c>
      <c r="F28" s="63">
        <v>0.98699999999999999</v>
      </c>
      <c r="G28" s="63">
        <v>0.96</v>
      </c>
      <c r="H28" s="63">
        <v>0.98099999999999998</v>
      </c>
      <c r="I28" s="63">
        <v>0.91200000000000003</v>
      </c>
    </row>
    <row r="29" spans="2:9" x14ac:dyDescent="0.2">
      <c r="B29" s="242" t="s">
        <v>210</v>
      </c>
      <c r="C29" s="50" t="s">
        <v>211</v>
      </c>
      <c r="D29" s="58" t="s">
        <v>212</v>
      </c>
      <c r="E29" s="60" t="s">
        <v>213</v>
      </c>
      <c r="F29" s="60" t="s">
        <v>216</v>
      </c>
      <c r="G29" s="60" t="s">
        <v>215</v>
      </c>
      <c r="H29" s="60" t="s">
        <v>214</v>
      </c>
      <c r="I29" s="60" t="s">
        <v>281</v>
      </c>
    </row>
    <row r="30" spans="2:9" x14ac:dyDescent="0.2">
      <c r="B30" s="242"/>
      <c r="C30" s="243" t="s">
        <v>217</v>
      </c>
      <c r="D30" s="58" t="s">
        <v>218</v>
      </c>
      <c r="E30" s="60" t="s">
        <v>219</v>
      </c>
      <c r="F30" s="63">
        <v>0.86599999999999999</v>
      </c>
      <c r="G30" s="63">
        <v>0.88</v>
      </c>
      <c r="H30" s="63">
        <v>0.87</v>
      </c>
      <c r="I30" s="63">
        <v>0.90900000000000003</v>
      </c>
    </row>
    <row r="31" spans="2:9" x14ac:dyDescent="0.2">
      <c r="B31" s="242"/>
      <c r="C31" s="243"/>
      <c r="D31" s="58" t="s">
        <v>220</v>
      </c>
      <c r="E31" s="60" t="s">
        <v>221</v>
      </c>
      <c r="F31" s="60">
        <v>86</v>
      </c>
      <c r="G31" s="60">
        <v>86</v>
      </c>
      <c r="H31" s="60">
        <v>88</v>
      </c>
      <c r="I31" s="60">
        <v>86</v>
      </c>
    </row>
    <row r="32" spans="2:9" x14ac:dyDescent="0.2">
      <c r="B32" s="242"/>
      <c r="C32" s="243"/>
      <c r="D32" s="58" t="s">
        <v>222</v>
      </c>
      <c r="E32" s="60" t="s">
        <v>174</v>
      </c>
      <c r="F32" s="63">
        <v>0.104</v>
      </c>
      <c r="G32" s="63">
        <v>0.109</v>
      </c>
      <c r="H32" s="63">
        <v>0.11</v>
      </c>
      <c r="I32" s="63">
        <v>0.114</v>
      </c>
    </row>
    <row r="33" spans="2:9" x14ac:dyDescent="0.2">
      <c r="B33" s="242"/>
      <c r="C33" s="50" t="s">
        <v>223</v>
      </c>
      <c r="D33" s="58" t="s">
        <v>224</v>
      </c>
      <c r="E33" s="60" t="s">
        <v>225</v>
      </c>
      <c r="F33" s="60" t="s">
        <v>227</v>
      </c>
      <c r="G33" s="60" t="s">
        <v>226</v>
      </c>
      <c r="H33" s="60" t="s">
        <v>246</v>
      </c>
      <c r="I33" s="60" t="s">
        <v>282</v>
      </c>
    </row>
    <row r="34" spans="2:9" x14ac:dyDescent="0.2">
      <c r="B34" s="2" t="s">
        <v>232</v>
      </c>
    </row>
    <row r="35" spans="2:9" x14ac:dyDescent="0.2">
      <c r="B35" s="2" t="s">
        <v>233</v>
      </c>
    </row>
    <row r="36" spans="2:9" x14ac:dyDescent="0.2">
      <c r="B36" s="2" t="s">
        <v>234</v>
      </c>
    </row>
    <row r="37" spans="2:9" x14ac:dyDescent="0.2">
      <c r="B37" s="2" t="s">
        <v>235</v>
      </c>
    </row>
    <row r="38" spans="2:9" x14ac:dyDescent="0.2">
      <c r="B38" s="2" t="s">
        <v>236</v>
      </c>
    </row>
    <row r="39" spans="2:9" x14ac:dyDescent="0.2">
      <c r="B39" s="2" t="s">
        <v>237</v>
      </c>
    </row>
    <row r="40" spans="2:9" x14ac:dyDescent="0.2">
      <c r="B40" s="2" t="s">
        <v>238</v>
      </c>
    </row>
  </sheetData>
  <mergeCells count="9">
    <mergeCell ref="B29:B33"/>
    <mergeCell ref="C30:C32"/>
    <mergeCell ref="C27:C28"/>
    <mergeCell ref="C4:C11"/>
    <mergeCell ref="D3:E3"/>
    <mergeCell ref="B4:B14"/>
    <mergeCell ref="B15:B19"/>
    <mergeCell ref="B20:B23"/>
    <mergeCell ref="B24:B28"/>
  </mergeCells>
  <phoneticPr fontId="1"/>
  <pageMargins left="0.25" right="0.25" top="0.75" bottom="0.75" header="0.3" footer="0.3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33"/>
  <sheetViews>
    <sheetView showGridLines="0" zoomScaleNormal="100" workbookViewId="0"/>
  </sheetViews>
  <sheetFormatPr defaultColWidth="8.6328125" defaultRowHeight="16.5" x14ac:dyDescent="0.2"/>
  <cols>
    <col min="1" max="1" width="5.6328125" style="231" customWidth="1"/>
    <col min="2" max="2" width="6.36328125" style="134" customWidth="1"/>
    <col min="3" max="3" width="38.6328125" style="134" customWidth="1"/>
    <col min="4" max="4" width="11.36328125" style="3" customWidth="1"/>
    <col min="5" max="10" width="12.6328125" style="134" customWidth="1"/>
    <col min="11" max="16384" width="8.6328125" style="134"/>
  </cols>
  <sheetData>
    <row r="2" spans="1:9" x14ac:dyDescent="0.2">
      <c r="A2" s="231" t="s">
        <v>1</v>
      </c>
      <c r="B2" s="134" t="s">
        <v>61</v>
      </c>
    </row>
    <row r="3" spans="1:9" x14ac:dyDescent="0.2">
      <c r="B3" s="115"/>
      <c r="C3" s="169"/>
      <c r="D3" s="145" t="s">
        <v>0</v>
      </c>
      <c r="E3" s="144">
        <v>2020</v>
      </c>
      <c r="F3" s="144">
        <v>2021</v>
      </c>
      <c r="G3" s="144">
        <v>2022</v>
      </c>
      <c r="H3" s="144">
        <v>2023</v>
      </c>
      <c r="I3" s="144">
        <v>2024</v>
      </c>
    </row>
    <row r="4" spans="1:9" x14ac:dyDescent="0.2">
      <c r="B4" s="137" t="s">
        <v>53</v>
      </c>
      <c r="C4" s="136"/>
      <c r="D4" s="158" t="s">
        <v>6</v>
      </c>
      <c r="E4" s="72">
        <v>51</v>
      </c>
      <c r="F4" s="72">
        <v>113</v>
      </c>
      <c r="G4" s="72">
        <v>69</v>
      </c>
      <c r="H4" s="72">
        <v>119</v>
      </c>
      <c r="I4" s="141">
        <v>84</v>
      </c>
    </row>
    <row r="5" spans="1:9" x14ac:dyDescent="0.2">
      <c r="B5" s="73"/>
      <c r="C5" s="170" t="s">
        <v>51</v>
      </c>
      <c r="D5" s="108" t="s">
        <v>6</v>
      </c>
      <c r="E5" s="171">
        <v>16</v>
      </c>
      <c r="F5" s="232">
        <v>11</v>
      </c>
      <c r="G5" s="171">
        <v>13</v>
      </c>
      <c r="H5" s="171">
        <v>10</v>
      </c>
      <c r="I5" s="152">
        <v>13</v>
      </c>
    </row>
    <row r="6" spans="1:9" x14ac:dyDescent="0.2">
      <c r="B6" s="246"/>
      <c r="C6" s="172" t="s">
        <v>52</v>
      </c>
      <c r="D6" s="109" t="s">
        <v>3</v>
      </c>
      <c r="E6" s="173" t="s">
        <v>19</v>
      </c>
      <c r="F6" s="233" t="s">
        <v>19</v>
      </c>
      <c r="G6" s="174" t="s">
        <v>19</v>
      </c>
      <c r="H6" s="174" t="s">
        <v>19</v>
      </c>
      <c r="I6" s="174" t="s">
        <v>19</v>
      </c>
    </row>
    <row r="7" spans="1:9" x14ac:dyDescent="0.2">
      <c r="B7" s="246"/>
      <c r="C7" s="172" t="s">
        <v>90</v>
      </c>
      <c r="D7" s="109" t="s">
        <v>3</v>
      </c>
      <c r="E7" s="175">
        <v>18</v>
      </c>
      <c r="F7" s="174">
        <v>61</v>
      </c>
      <c r="G7" s="173">
        <v>24</v>
      </c>
      <c r="H7" s="173">
        <v>9</v>
      </c>
      <c r="I7" s="152">
        <v>11</v>
      </c>
    </row>
    <row r="8" spans="1:9" x14ac:dyDescent="0.2">
      <c r="B8" s="246"/>
      <c r="C8" s="172" t="s">
        <v>91</v>
      </c>
      <c r="D8" s="109" t="s">
        <v>92</v>
      </c>
      <c r="E8" s="175">
        <v>17</v>
      </c>
      <c r="F8" s="174">
        <v>31</v>
      </c>
      <c r="G8" s="173">
        <v>23</v>
      </c>
      <c r="H8" s="173">
        <v>91</v>
      </c>
      <c r="I8" s="152">
        <v>48</v>
      </c>
    </row>
    <row r="9" spans="1:9" x14ac:dyDescent="0.2">
      <c r="B9" s="247"/>
      <c r="C9" s="172" t="s">
        <v>81</v>
      </c>
      <c r="D9" s="109" t="s">
        <v>3</v>
      </c>
      <c r="E9" s="175" t="s">
        <v>19</v>
      </c>
      <c r="F9" s="174">
        <v>10</v>
      </c>
      <c r="G9" s="173">
        <v>9</v>
      </c>
      <c r="H9" s="173">
        <v>9</v>
      </c>
      <c r="I9" s="141">
        <v>12</v>
      </c>
    </row>
    <row r="10" spans="1:9" x14ac:dyDescent="0.2">
      <c r="B10" s="134" t="s">
        <v>127</v>
      </c>
    </row>
    <row r="13" spans="1:9" x14ac:dyDescent="0.2">
      <c r="A13" s="231" t="s">
        <v>1</v>
      </c>
      <c r="B13" s="134" t="s">
        <v>278</v>
      </c>
    </row>
    <row r="14" spans="1:9" x14ac:dyDescent="0.2">
      <c r="B14" s="69"/>
      <c r="C14" s="70"/>
      <c r="D14" s="145" t="s">
        <v>0</v>
      </c>
      <c r="E14" s="144">
        <v>2020</v>
      </c>
      <c r="F14" s="144">
        <v>2021</v>
      </c>
      <c r="G14" s="144">
        <v>2022</v>
      </c>
      <c r="H14" s="144">
        <v>2023</v>
      </c>
      <c r="I14" s="144">
        <v>2024</v>
      </c>
    </row>
    <row r="15" spans="1:9" x14ac:dyDescent="0.2">
      <c r="B15" s="135" t="s">
        <v>16</v>
      </c>
      <c r="C15" s="136"/>
      <c r="D15" s="158" t="s">
        <v>6</v>
      </c>
      <c r="E15" s="72">
        <v>17</v>
      </c>
      <c r="F15" s="72">
        <v>21</v>
      </c>
      <c r="G15" s="72">
        <v>15</v>
      </c>
      <c r="H15" s="234">
        <v>20</v>
      </c>
      <c r="I15" s="153">
        <v>24</v>
      </c>
    </row>
    <row r="16" spans="1:9" x14ac:dyDescent="0.2">
      <c r="I16" s="105"/>
    </row>
    <row r="18" spans="1:10" x14ac:dyDescent="0.2">
      <c r="A18" s="231" t="s">
        <v>1</v>
      </c>
      <c r="B18" s="134" t="s">
        <v>62</v>
      </c>
    </row>
    <row r="19" spans="1:10" x14ac:dyDescent="0.2">
      <c r="B19" s="69"/>
      <c r="C19" s="70"/>
      <c r="D19" s="145" t="s">
        <v>0</v>
      </c>
      <c r="E19" s="144">
        <v>2020</v>
      </c>
      <c r="F19" s="144">
        <v>2021</v>
      </c>
      <c r="G19" s="144">
        <v>2022</v>
      </c>
      <c r="H19" s="144">
        <v>2023</v>
      </c>
      <c r="I19" s="144">
        <v>2024</v>
      </c>
    </row>
    <row r="20" spans="1:10" x14ac:dyDescent="0.2">
      <c r="B20" s="137" t="s">
        <v>2</v>
      </c>
      <c r="C20" s="136"/>
      <c r="D20" s="158" t="s">
        <v>3</v>
      </c>
      <c r="E20" s="148">
        <v>540</v>
      </c>
      <c r="F20" s="141">
        <v>498</v>
      </c>
      <c r="G20" s="141">
        <v>401</v>
      </c>
      <c r="H20" s="141">
        <v>364</v>
      </c>
      <c r="I20" s="141">
        <v>371</v>
      </c>
    </row>
    <row r="21" spans="1:10" x14ac:dyDescent="0.2">
      <c r="B21" s="73"/>
      <c r="C21" s="235" t="s">
        <v>248</v>
      </c>
      <c r="D21" s="108" t="s">
        <v>3</v>
      </c>
      <c r="E21" s="176">
        <v>206</v>
      </c>
      <c r="F21" s="177">
        <v>118</v>
      </c>
      <c r="G21" s="177">
        <v>123</v>
      </c>
      <c r="H21" s="177">
        <v>126</v>
      </c>
      <c r="I21" s="177">
        <v>115</v>
      </c>
    </row>
    <row r="22" spans="1:10" x14ac:dyDescent="0.2">
      <c r="B22" s="73"/>
      <c r="C22" s="236" t="s">
        <v>249</v>
      </c>
      <c r="D22" s="178" t="s">
        <v>3</v>
      </c>
      <c r="E22" s="179">
        <v>166</v>
      </c>
      <c r="F22" s="180">
        <v>196</v>
      </c>
      <c r="G22" s="180">
        <v>94</v>
      </c>
      <c r="H22" s="180">
        <v>105</v>
      </c>
      <c r="I22" s="180">
        <v>114</v>
      </c>
    </row>
    <row r="23" spans="1:10" x14ac:dyDescent="0.2">
      <c r="B23" s="73"/>
      <c r="C23" s="236" t="s">
        <v>250</v>
      </c>
      <c r="D23" s="181" t="s">
        <v>3</v>
      </c>
      <c r="E23" s="182">
        <v>159</v>
      </c>
      <c r="F23" s="183">
        <v>153</v>
      </c>
      <c r="G23" s="183">
        <v>156</v>
      </c>
      <c r="H23" s="183">
        <v>93</v>
      </c>
      <c r="I23" s="183">
        <v>105</v>
      </c>
    </row>
    <row r="24" spans="1:10" x14ac:dyDescent="0.2">
      <c r="B24" s="73"/>
      <c r="C24" s="73" t="s">
        <v>17</v>
      </c>
      <c r="D24" s="178" t="s">
        <v>3</v>
      </c>
      <c r="E24" s="179">
        <v>9</v>
      </c>
      <c r="F24" s="180">
        <v>15</v>
      </c>
      <c r="G24" s="180">
        <v>14</v>
      </c>
      <c r="H24" s="180">
        <v>15</v>
      </c>
      <c r="I24" s="180">
        <v>16</v>
      </c>
    </row>
    <row r="25" spans="1:10" x14ac:dyDescent="0.2">
      <c r="B25" s="73"/>
      <c r="C25" s="184" t="s">
        <v>18</v>
      </c>
      <c r="D25" s="185" t="s">
        <v>3</v>
      </c>
      <c r="E25" s="182" t="s">
        <v>20</v>
      </c>
      <c r="F25" s="183">
        <v>16</v>
      </c>
      <c r="G25" s="183">
        <v>14</v>
      </c>
      <c r="H25" s="183">
        <v>19</v>
      </c>
      <c r="I25" s="183">
        <v>15</v>
      </c>
    </row>
    <row r="26" spans="1:10" x14ac:dyDescent="0.2">
      <c r="B26" s="75"/>
      <c r="C26" s="75" t="s">
        <v>138</v>
      </c>
      <c r="D26" s="186" t="s">
        <v>3</v>
      </c>
      <c r="E26" s="187" t="s">
        <v>20</v>
      </c>
      <c r="F26" s="188">
        <v>16</v>
      </c>
      <c r="G26" s="188">
        <v>14</v>
      </c>
      <c r="H26" s="188">
        <v>6</v>
      </c>
      <c r="I26" s="188">
        <v>6</v>
      </c>
    </row>
    <row r="28" spans="1:10" x14ac:dyDescent="0.2">
      <c r="A28" s="231" t="s">
        <v>1</v>
      </c>
      <c r="B28" s="134" t="s">
        <v>73</v>
      </c>
    </row>
    <row r="29" spans="1:10" x14ac:dyDescent="0.2">
      <c r="B29" s="248"/>
      <c r="C29" s="249"/>
      <c r="D29" s="238" t="s">
        <v>0</v>
      </c>
      <c r="E29" s="45">
        <v>2020</v>
      </c>
      <c r="F29" s="91">
        <v>2021</v>
      </c>
      <c r="G29" s="86">
        <v>2022</v>
      </c>
      <c r="H29" s="71">
        <v>2023</v>
      </c>
      <c r="I29" s="145">
        <v>2024</v>
      </c>
      <c r="J29" s="87">
        <v>2030</v>
      </c>
    </row>
    <row r="30" spans="1:10" x14ac:dyDescent="0.2">
      <c r="B30" s="250"/>
      <c r="C30" s="251"/>
      <c r="D30" s="239"/>
      <c r="E30" s="45" t="s">
        <v>68</v>
      </c>
      <c r="F30" s="138" t="s">
        <v>68</v>
      </c>
      <c r="G30" s="86" t="s">
        <v>68</v>
      </c>
      <c r="H30" s="71" t="s">
        <v>68</v>
      </c>
      <c r="I30" s="145" t="s">
        <v>68</v>
      </c>
      <c r="J30" s="87" t="s">
        <v>44</v>
      </c>
    </row>
    <row r="31" spans="1:10" x14ac:dyDescent="0.2">
      <c r="B31" s="135" t="s">
        <v>74</v>
      </c>
      <c r="C31" s="136"/>
      <c r="D31" s="9" t="s">
        <v>71</v>
      </c>
      <c r="E31" s="189">
        <v>2.6</v>
      </c>
      <c r="F31" s="190">
        <v>2.6</v>
      </c>
      <c r="G31" s="191">
        <v>3.1</v>
      </c>
      <c r="H31" s="192">
        <v>3.4</v>
      </c>
      <c r="I31" s="193">
        <v>4.3</v>
      </c>
      <c r="J31" s="194">
        <v>4</v>
      </c>
    </row>
    <row r="32" spans="1:10" x14ac:dyDescent="0.2">
      <c r="B32" s="135" t="s">
        <v>75</v>
      </c>
      <c r="C32" s="136"/>
      <c r="D32" s="9" t="s">
        <v>76</v>
      </c>
      <c r="E32" s="189">
        <v>3.8</v>
      </c>
      <c r="F32" s="190">
        <v>5</v>
      </c>
      <c r="G32" s="191">
        <v>4.8</v>
      </c>
      <c r="H32" s="192">
        <v>5.0999999999999996</v>
      </c>
      <c r="I32" s="193">
        <v>5.6</v>
      </c>
      <c r="J32" s="195" t="s">
        <v>279</v>
      </c>
    </row>
    <row r="33" spans="2:2" x14ac:dyDescent="0.2">
      <c r="B33" s="134" t="s">
        <v>93</v>
      </c>
    </row>
  </sheetData>
  <mergeCells count="3">
    <mergeCell ref="B6:B9"/>
    <mergeCell ref="B29:C30"/>
    <mergeCell ref="D29:D30"/>
  </mergeCells>
  <phoneticPr fontId="1"/>
  <conditionalFormatting sqref="I4:I5 I7:I9">
    <cfRule type="containsBlanks" dxfId="19" priority="1">
      <formula>LEN(TRIM(I4))=0</formula>
    </cfRule>
  </conditionalFormatting>
  <conditionalFormatting sqref="I15">
    <cfRule type="containsBlanks" dxfId="18" priority="4">
      <formula>LEN(TRIM(I15))=0</formula>
    </cfRule>
  </conditionalFormatting>
  <conditionalFormatting sqref="I20:I26">
    <cfRule type="containsBlanks" dxfId="17" priority="3">
      <formula>LEN(TRIM(I20))=0</formula>
    </cfRule>
  </conditionalFormatting>
  <conditionalFormatting sqref="I31:I32">
    <cfRule type="containsBlanks" dxfId="16" priority="2">
      <formula>LEN(TRIM(I31))=0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33"/>
  <sheetViews>
    <sheetView showGridLines="0" zoomScaleNormal="100" workbookViewId="0">
      <selection activeCell="G19" sqref="G19"/>
    </sheetView>
  </sheetViews>
  <sheetFormatPr defaultColWidth="8.6328125" defaultRowHeight="16.5" x14ac:dyDescent="0.2"/>
  <cols>
    <col min="1" max="1" width="5.6328125" style="197" customWidth="1"/>
    <col min="2" max="2" width="6.36328125" style="163" customWidth="1"/>
    <col min="3" max="3" width="18.26953125" style="163" customWidth="1"/>
    <col min="4" max="4" width="8.453125" style="24" customWidth="1"/>
    <col min="5" max="10" width="12.6328125" style="163" customWidth="1"/>
    <col min="11" max="13" width="23.26953125" style="163" customWidth="1"/>
    <col min="14" max="16384" width="8.6328125" style="163"/>
  </cols>
  <sheetData>
    <row r="2" spans="1:10" x14ac:dyDescent="0.2">
      <c r="A2" s="197" t="s">
        <v>1</v>
      </c>
      <c r="B2" s="163" t="s">
        <v>63</v>
      </c>
    </row>
    <row r="3" spans="1:10" x14ac:dyDescent="0.2">
      <c r="B3" s="164"/>
      <c r="C3" s="165"/>
      <c r="D3" s="199" t="s">
        <v>0</v>
      </c>
      <c r="E3" s="202">
        <v>2020</v>
      </c>
      <c r="F3" s="200">
        <v>2021</v>
      </c>
      <c r="G3" s="200">
        <v>2022</v>
      </c>
      <c r="H3" s="200">
        <v>2023</v>
      </c>
      <c r="I3" s="200">
        <v>2024</v>
      </c>
    </row>
    <row r="4" spans="1:10" x14ac:dyDescent="0.2">
      <c r="B4" s="166" t="s">
        <v>21</v>
      </c>
      <c r="C4" s="167"/>
      <c r="D4" s="26" t="s">
        <v>22</v>
      </c>
      <c r="E4" s="203">
        <v>4.7999999999999996E-3</v>
      </c>
      <c r="F4" s="204">
        <v>2.5000000000000001E-3</v>
      </c>
      <c r="G4" s="205">
        <v>1.57E-3</v>
      </c>
      <c r="H4" s="205">
        <v>7.9000000000000008E-3</v>
      </c>
      <c r="I4" s="205">
        <v>0</v>
      </c>
    </row>
    <row r="5" spans="1:10" x14ac:dyDescent="0.2">
      <c r="B5" s="163" t="s">
        <v>58</v>
      </c>
    </row>
    <row r="8" spans="1:10" x14ac:dyDescent="0.2">
      <c r="A8" s="197" t="s">
        <v>1</v>
      </c>
      <c r="B8" s="163" t="s">
        <v>242</v>
      </c>
    </row>
    <row r="9" spans="1:10" x14ac:dyDescent="0.2">
      <c r="B9" s="252"/>
      <c r="C9" s="253"/>
      <c r="D9" s="256" t="s">
        <v>0</v>
      </c>
      <c r="E9" s="202">
        <v>2020</v>
      </c>
      <c r="F9" s="206">
        <v>2021</v>
      </c>
      <c r="G9" s="199">
        <v>2022</v>
      </c>
      <c r="H9" s="199">
        <v>2023</v>
      </c>
      <c r="I9" s="37">
        <v>2024</v>
      </c>
      <c r="J9" s="202">
        <v>2030</v>
      </c>
    </row>
    <row r="10" spans="1:10" x14ac:dyDescent="0.2">
      <c r="B10" s="254"/>
      <c r="C10" s="255"/>
      <c r="D10" s="257"/>
      <c r="E10" s="207" t="s">
        <v>43</v>
      </c>
      <c r="F10" s="199" t="s">
        <v>68</v>
      </c>
      <c r="G10" s="199" t="s">
        <v>68</v>
      </c>
      <c r="H10" s="199" t="s">
        <v>68</v>
      </c>
      <c r="I10" s="37" t="s">
        <v>68</v>
      </c>
      <c r="J10" s="202" t="s">
        <v>44</v>
      </c>
    </row>
    <row r="11" spans="1:10" x14ac:dyDescent="0.2">
      <c r="B11" s="166" t="s">
        <v>72</v>
      </c>
      <c r="C11" s="167"/>
      <c r="D11" s="26" t="s">
        <v>38</v>
      </c>
      <c r="E11" s="208">
        <v>0</v>
      </c>
      <c r="F11" s="209">
        <v>0</v>
      </c>
      <c r="G11" s="209">
        <v>0</v>
      </c>
      <c r="H11" s="209">
        <v>0</v>
      </c>
      <c r="I11" s="216">
        <v>0</v>
      </c>
      <c r="J11" s="210" t="s">
        <v>105</v>
      </c>
    </row>
    <row r="12" spans="1:10" x14ac:dyDescent="0.2">
      <c r="B12" s="163" t="s">
        <v>243</v>
      </c>
    </row>
    <row r="13" spans="1:10" x14ac:dyDescent="0.2">
      <c r="C13" s="163" t="s">
        <v>101</v>
      </c>
    </row>
    <row r="15" spans="1:10" x14ac:dyDescent="0.2">
      <c r="A15" s="197" t="s">
        <v>1</v>
      </c>
      <c r="B15" s="163" t="s">
        <v>286</v>
      </c>
    </row>
    <row r="16" spans="1:10" x14ac:dyDescent="0.2">
      <c r="B16" s="164" t="s">
        <v>32</v>
      </c>
      <c r="C16" s="165"/>
      <c r="D16" s="198" t="s">
        <v>7</v>
      </c>
    </row>
    <row r="17" spans="1:13" x14ac:dyDescent="0.2">
      <c r="B17" s="166" t="s">
        <v>23</v>
      </c>
      <c r="C17" s="167"/>
      <c r="D17" s="211">
        <f>1/12</f>
        <v>8.3333333333333329E-2</v>
      </c>
    </row>
    <row r="18" spans="1:13" x14ac:dyDescent="0.2">
      <c r="B18" s="166" t="s">
        <v>24</v>
      </c>
      <c r="C18" s="167"/>
      <c r="D18" s="211">
        <f>3/12</f>
        <v>0.25</v>
      </c>
      <c r="E18" s="212"/>
      <c r="F18" s="212"/>
      <c r="G18" s="212"/>
      <c r="H18" s="212"/>
      <c r="I18" s="212"/>
      <c r="J18" s="212"/>
      <c r="K18" s="212"/>
      <c r="L18" s="212"/>
      <c r="M18" s="212"/>
    </row>
    <row r="19" spans="1:13" x14ac:dyDescent="0.2">
      <c r="B19" s="166" t="s">
        <v>25</v>
      </c>
      <c r="C19" s="167"/>
      <c r="D19" s="211">
        <f>1/12</f>
        <v>8.3333333333333329E-2</v>
      </c>
      <c r="E19" s="212"/>
      <c r="F19" s="212"/>
      <c r="G19" s="212"/>
      <c r="H19" s="212"/>
      <c r="I19" s="212"/>
      <c r="J19" s="212"/>
      <c r="K19" s="212"/>
      <c r="L19" s="212"/>
      <c r="M19" s="212"/>
    </row>
    <row r="20" spans="1:13" x14ac:dyDescent="0.2">
      <c r="B20" s="166" t="s">
        <v>26</v>
      </c>
      <c r="C20" s="167"/>
      <c r="D20" s="211">
        <f>3/12</f>
        <v>0.25</v>
      </c>
      <c r="E20" s="212"/>
      <c r="F20" s="212"/>
      <c r="G20" s="212"/>
      <c r="H20" s="212"/>
      <c r="I20" s="212"/>
      <c r="J20" s="212"/>
      <c r="K20" s="212"/>
      <c r="L20" s="212"/>
      <c r="M20" s="212"/>
    </row>
    <row r="21" spans="1:13" x14ac:dyDescent="0.2">
      <c r="B21" s="166" t="s">
        <v>27</v>
      </c>
      <c r="C21" s="167"/>
      <c r="D21" s="211">
        <f>2/12</f>
        <v>0.16666666666666666</v>
      </c>
      <c r="E21" s="212"/>
      <c r="F21" s="212"/>
      <c r="G21" s="212"/>
      <c r="H21" s="212"/>
      <c r="I21" s="212"/>
      <c r="J21" s="212"/>
      <c r="K21" s="212"/>
      <c r="L21" s="212"/>
      <c r="M21" s="212"/>
    </row>
    <row r="22" spans="1:13" x14ac:dyDescent="0.2">
      <c r="B22" s="166" t="s">
        <v>28</v>
      </c>
      <c r="C22" s="167"/>
      <c r="D22" s="211">
        <f>0/12</f>
        <v>0</v>
      </c>
      <c r="E22" s="212"/>
      <c r="F22" s="212"/>
      <c r="G22" s="212"/>
      <c r="H22" s="212"/>
      <c r="I22" s="212"/>
      <c r="J22" s="212"/>
      <c r="K22" s="212"/>
      <c r="L22" s="212"/>
      <c r="M22" s="212"/>
    </row>
    <row r="23" spans="1:13" x14ac:dyDescent="0.2">
      <c r="B23" s="166" t="s">
        <v>29</v>
      </c>
      <c r="C23" s="167"/>
      <c r="D23" s="211">
        <f>0/12</f>
        <v>0</v>
      </c>
      <c r="E23" s="212"/>
      <c r="F23" s="212"/>
      <c r="G23" s="212"/>
      <c r="H23" s="212"/>
      <c r="I23" s="212"/>
      <c r="J23" s="212"/>
      <c r="K23" s="212"/>
      <c r="L23" s="212"/>
      <c r="M23" s="212"/>
    </row>
    <row r="24" spans="1:13" x14ac:dyDescent="0.2">
      <c r="B24" s="166" t="s">
        <v>30</v>
      </c>
      <c r="C24" s="167"/>
      <c r="D24" s="211">
        <f>1/12</f>
        <v>8.3333333333333329E-2</v>
      </c>
      <c r="E24" s="212"/>
      <c r="F24" s="212"/>
      <c r="G24" s="212"/>
      <c r="H24" s="212"/>
      <c r="I24" s="212"/>
      <c r="J24" s="212"/>
      <c r="K24" s="212"/>
      <c r="L24" s="212"/>
      <c r="M24" s="212"/>
    </row>
    <row r="25" spans="1:13" x14ac:dyDescent="0.2">
      <c r="B25" s="166" t="s">
        <v>31</v>
      </c>
      <c r="C25" s="167"/>
      <c r="D25" s="211">
        <f>1/12</f>
        <v>8.3333333333333329E-2</v>
      </c>
      <c r="E25" s="212"/>
      <c r="F25" s="212"/>
      <c r="G25" s="212"/>
      <c r="H25" s="212"/>
      <c r="I25" s="212"/>
      <c r="J25" s="212"/>
      <c r="K25" s="212"/>
      <c r="L25" s="212"/>
      <c r="M25" s="212"/>
    </row>
    <row r="27" spans="1:13" x14ac:dyDescent="0.2">
      <c r="A27" s="197" t="s">
        <v>1</v>
      </c>
      <c r="B27" s="163" t="s">
        <v>244</v>
      </c>
    </row>
    <row r="28" spans="1:13" x14ac:dyDescent="0.2">
      <c r="B28" s="258" t="s">
        <v>141</v>
      </c>
      <c r="C28" s="259"/>
      <c r="D28" s="200" t="s">
        <v>0</v>
      </c>
      <c r="E28" s="37" t="s">
        <v>142</v>
      </c>
      <c r="F28" s="200">
        <v>2020</v>
      </c>
      <c r="G28" s="200">
        <v>2021</v>
      </c>
      <c r="H28" s="200">
        <v>2022</v>
      </c>
      <c r="I28" s="200">
        <v>2023</v>
      </c>
      <c r="J28" s="200">
        <v>2024</v>
      </c>
    </row>
    <row r="29" spans="1:13" x14ac:dyDescent="0.2">
      <c r="B29" s="166" t="s">
        <v>143</v>
      </c>
      <c r="C29" s="167"/>
      <c r="D29" s="213" t="s">
        <v>92</v>
      </c>
      <c r="E29" s="38" t="s">
        <v>144</v>
      </c>
      <c r="F29" s="214">
        <v>698</v>
      </c>
      <c r="G29" s="215">
        <v>1387</v>
      </c>
      <c r="H29" s="215">
        <v>1615</v>
      </c>
      <c r="I29" s="216">
        <v>1827</v>
      </c>
      <c r="J29" s="216">
        <v>1445</v>
      </c>
    </row>
    <row r="30" spans="1:13" x14ac:dyDescent="0.2">
      <c r="B30" s="166" t="s">
        <v>145</v>
      </c>
      <c r="C30" s="167"/>
      <c r="D30" s="213" t="s">
        <v>92</v>
      </c>
      <c r="E30" s="38" t="s">
        <v>144</v>
      </c>
      <c r="F30" s="214">
        <v>199</v>
      </c>
      <c r="G30" s="215">
        <v>421</v>
      </c>
      <c r="H30" s="215">
        <v>755</v>
      </c>
      <c r="I30" s="216">
        <v>423</v>
      </c>
      <c r="J30" s="216">
        <v>257</v>
      </c>
    </row>
    <row r="31" spans="1:13" x14ac:dyDescent="0.2">
      <c r="B31" s="166" t="s">
        <v>146</v>
      </c>
      <c r="C31" s="167"/>
      <c r="D31" s="213" t="s">
        <v>92</v>
      </c>
      <c r="E31" s="38" t="s">
        <v>144</v>
      </c>
      <c r="F31" s="214">
        <v>1259</v>
      </c>
      <c r="G31" s="215">
        <v>937</v>
      </c>
      <c r="H31" s="215">
        <v>1127</v>
      </c>
      <c r="I31" s="216">
        <v>1356</v>
      </c>
      <c r="J31" s="216">
        <v>778</v>
      </c>
    </row>
    <row r="32" spans="1:13" x14ac:dyDescent="0.2">
      <c r="B32" s="166" t="s">
        <v>147</v>
      </c>
      <c r="C32" s="167"/>
      <c r="D32" s="213" t="s">
        <v>92</v>
      </c>
      <c r="E32" s="38" t="s">
        <v>144</v>
      </c>
      <c r="F32" s="214">
        <v>226</v>
      </c>
      <c r="G32" s="215">
        <v>1211</v>
      </c>
      <c r="H32" s="215">
        <v>1325</v>
      </c>
      <c r="I32" s="216">
        <v>835</v>
      </c>
      <c r="J32" s="216">
        <v>547</v>
      </c>
    </row>
    <row r="33" spans="2:2" x14ac:dyDescent="0.2">
      <c r="B33" s="163" t="s">
        <v>245</v>
      </c>
    </row>
  </sheetData>
  <mergeCells count="3">
    <mergeCell ref="B9:C10"/>
    <mergeCell ref="D9:D10"/>
    <mergeCell ref="B28:C28"/>
  </mergeCells>
  <phoneticPr fontId="1"/>
  <conditionalFormatting sqref="I4">
    <cfRule type="containsBlanks" dxfId="15" priority="2">
      <formula>LEN(TRIM(I4))=0</formula>
    </cfRule>
  </conditionalFormatting>
  <conditionalFormatting sqref="I11">
    <cfRule type="containsBlanks" dxfId="14" priority="1">
      <formula>LEN(TRIM(I11))=0</formula>
    </cfRule>
  </conditionalFormatting>
  <pageMargins left="0.7" right="0.7" top="0.75" bottom="0.75" header="0.3" footer="0.3"/>
  <pageSetup paperSize="9" orientation="portrait" r:id="rId1"/>
  <ignoredErrors>
    <ignoredError sqref="D1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41"/>
  <sheetViews>
    <sheetView showGridLines="0" tabSelected="1" zoomScaleNormal="100" workbookViewId="0">
      <selection activeCell="B3" sqref="B3"/>
    </sheetView>
  </sheetViews>
  <sheetFormatPr defaultColWidth="8.6328125" defaultRowHeight="16.5" x14ac:dyDescent="0.2"/>
  <cols>
    <col min="1" max="1" width="5.6328125" style="197" customWidth="1"/>
    <col min="2" max="2" width="6.36328125" style="163" customWidth="1"/>
    <col min="3" max="3" width="18.08984375" style="163" customWidth="1"/>
    <col min="4" max="4" width="8.453125" style="24" customWidth="1"/>
    <col min="5" max="10" width="12.6328125" style="163" customWidth="1"/>
    <col min="11" max="16384" width="8.6328125" style="163"/>
  </cols>
  <sheetData>
    <row r="2" spans="1:9" x14ac:dyDescent="0.2">
      <c r="A2" s="197" t="s">
        <v>1</v>
      </c>
      <c r="B2" s="163" t="s">
        <v>291</v>
      </c>
      <c r="C2" s="217"/>
      <c r="D2" s="218"/>
      <c r="E2" s="217"/>
      <c r="F2" s="217"/>
    </row>
    <row r="3" spans="1:9" x14ac:dyDescent="0.2">
      <c r="B3" s="164"/>
      <c r="C3" s="165"/>
      <c r="D3" s="37" t="s">
        <v>0</v>
      </c>
      <c r="E3" s="201">
        <v>2020</v>
      </c>
      <c r="F3" s="201">
        <v>2021</v>
      </c>
      <c r="G3" s="201">
        <v>2022</v>
      </c>
      <c r="H3" s="201">
        <v>2023</v>
      </c>
      <c r="I3" s="201">
        <v>2024</v>
      </c>
    </row>
    <row r="4" spans="1:9" x14ac:dyDescent="0.2">
      <c r="B4" s="166" t="s">
        <v>33</v>
      </c>
      <c r="C4" s="167"/>
      <c r="D4" s="38" t="s">
        <v>35</v>
      </c>
      <c r="E4" s="219">
        <v>3</v>
      </c>
      <c r="F4" s="219">
        <v>10</v>
      </c>
      <c r="G4" s="220">
        <v>23</v>
      </c>
      <c r="H4" s="221">
        <v>26</v>
      </c>
      <c r="I4" s="224">
        <v>40</v>
      </c>
    </row>
    <row r="5" spans="1:9" x14ac:dyDescent="0.2">
      <c r="B5" s="166" t="s">
        <v>36</v>
      </c>
      <c r="C5" s="167"/>
      <c r="D5" s="38" t="s">
        <v>6</v>
      </c>
      <c r="E5" s="219">
        <v>299</v>
      </c>
      <c r="F5" s="219">
        <v>804</v>
      </c>
      <c r="G5" s="220">
        <v>1358</v>
      </c>
      <c r="H5" s="221">
        <v>2423</v>
      </c>
      <c r="I5" s="225">
        <v>2291</v>
      </c>
    </row>
    <row r="6" spans="1:9" x14ac:dyDescent="0.2">
      <c r="B6" s="163" t="s">
        <v>287</v>
      </c>
      <c r="E6" s="27"/>
      <c r="F6" s="27"/>
      <c r="G6" s="55"/>
    </row>
    <row r="8" spans="1:9" x14ac:dyDescent="0.2">
      <c r="A8" s="197" t="s">
        <v>1</v>
      </c>
      <c r="B8" s="163" t="s">
        <v>96</v>
      </c>
    </row>
    <row r="9" spans="1:9" x14ac:dyDescent="0.2">
      <c r="B9" s="164"/>
      <c r="C9" s="165"/>
      <c r="D9" s="37" t="s">
        <v>0</v>
      </c>
      <c r="E9" s="201">
        <v>2020</v>
      </c>
      <c r="F9" s="201">
        <v>2021</v>
      </c>
      <c r="G9" s="201">
        <v>2022</v>
      </c>
      <c r="H9" s="201">
        <v>2023</v>
      </c>
      <c r="I9" s="201">
        <v>2024</v>
      </c>
    </row>
    <row r="10" spans="1:9" x14ac:dyDescent="0.2">
      <c r="B10" s="166" t="s">
        <v>55</v>
      </c>
      <c r="C10" s="167"/>
      <c r="D10" s="38" t="s">
        <v>56</v>
      </c>
      <c r="E10" s="219">
        <v>25</v>
      </c>
      <c r="F10" s="219">
        <v>27</v>
      </c>
      <c r="G10" s="220">
        <v>38</v>
      </c>
      <c r="H10" s="221">
        <v>42</v>
      </c>
      <c r="I10" s="226">
        <v>48</v>
      </c>
    </row>
    <row r="11" spans="1:9" x14ac:dyDescent="0.2">
      <c r="B11" s="166" t="s">
        <v>36</v>
      </c>
      <c r="C11" s="167"/>
      <c r="D11" s="38" t="s">
        <v>6</v>
      </c>
      <c r="E11" s="219">
        <v>980</v>
      </c>
      <c r="F11" s="219">
        <v>983</v>
      </c>
      <c r="G11" s="220">
        <v>1407</v>
      </c>
      <c r="H11" s="221">
        <v>1389</v>
      </c>
      <c r="I11" s="225">
        <v>2014</v>
      </c>
    </row>
    <row r="12" spans="1:9" x14ac:dyDescent="0.2">
      <c r="B12" s="163" t="s">
        <v>59</v>
      </c>
      <c r="H12" s="217"/>
      <c r="I12" s="217"/>
    </row>
    <row r="15" spans="1:9" x14ac:dyDescent="0.2">
      <c r="A15" s="197" t="s">
        <v>1</v>
      </c>
      <c r="B15" s="163" t="s">
        <v>98</v>
      </c>
    </row>
    <row r="16" spans="1:9" x14ac:dyDescent="0.2">
      <c r="B16" s="164"/>
      <c r="C16" s="165"/>
      <c r="D16" s="37" t="s">
        <v>0</v>
      </c>
      <c r="E16" s="201">
        <v>2020</v>
      </c>
      <c r="F16" s="201">
        <v>2021</v>
      </c>
      <c r="G16" s="201">
        <v>2022</v>
      </c>
      <c r="H16" s="201">
        <v>2023</v>
      </c>
      <c r="I16" s="201">
        <v>2024</v>
      </c>
    </row>
    <row r="17" spans="1:9" x14ac:dyDescent="0.2">
      <c r="B17" s="166" t="s">
        <v>55</v>
      </c>
      <c r="C17" s="167"/>
      <c r="D17" s="38" t="s">
        <v>57</v>
      </c>
      <c r="E17" s="219">
        <v>1</v>
      </c>
      <c r="F17" s="220">
        <v>26</v>
      </c>
      <c r="G17" s="220">
        <v>18</v>
      </c>
      <c r="H17" s="227">
        <v>10</v>
      </c>
      <c r="I17" s="226">
        <v>12</v>
      </c>
    </row>
    <row r="18" spans="1:9" x14ac:dyDescent="0.2">
      <c r="B18" s="166" t="s">
        <v>36</v>
      </c>
      <c r="C18" s="167"/>
      <c r="D18" s="38" t="s">
        <v>6</v>
      </c>
      <c r="E18" s="219">
        <v>270</v>
      </c>
      <c r="F18" s="220">
        <v>2129</v>
      </c>
      <c r="G18" s="220">
        <v>1098</v>
      </c>
      <c r="H18" s="227">
        <v>357</v>
      </c>
      <c r="I18" s="226">
        <v>742</v>
      </c>
    </row>
    <row r="19" spans="1:9" x14ac:dyDescent="0.2">
      <c r="B19" s="27" t="s">
        <v>106</v>
      </c>
      <c r="E19" s="27"/>
      <c r="F19" s="27"/>
      <c r="G19" s="27"/>
      <c r="H19" s="217"/>
      <c r="I19" s="217"/>
    </row>
    <row r="20" spans="1:9" x14ac:dyDescent="0.2">
      <c r="B20" s="27"/>
      <c r="E20" s="27"/>
      <c r="F20" s="27"/>
      <c r="G20" s="27"/>
    </row>
    <row r="22" spans="1:9" x14ac:dyDescent="0.2">
      <c r="A22" s="197" t="s">
        <v>1</v>
      </c>
      <c r="B22" s="40" t="s">
        <v>97</v>
      </c>
    </row>
    <row r="23" spans="1:9" x14ac:dyDescent="0.2">
      <c r="B23" s="164"/>
      <c r="C23" s="165"/>
      <c r="D23" s="37" t="s">
        <v>0</v>
      </c>
      <c r="E23" s="201">
        <v>2020</v>
      </c>
      <c r="F23" s="201">
        <v>2021</v>
      </c>
      <c r="G23" s="201">
        <v>2022</v>
      </c>
      <c r="H23" s="201">
        <v>2023</v>
      </c>
      <c r="I23" s="201">
        <v>2024</v>
      </c>
    </row>
    <row r="24" spans="1:9" x14ac:dyDescent="0.2">
      <c r="B24" s="166" t="s">
        <v>54</v>
      </c>
      <c r="C24" s="167"/>
      <c r="D24" s="38" t="s">
        <v>35</v>
      </c>
      <c r="E24" s="222" t="s">
        <v>19</v>
      </c>
      <c r="F24" s="223" t="s">
        <v>40</v>
      </c>
      <c r="G24" s="223">
        <v>9</v>
      </c>
      <c r="H24" s="227">
        <v>12</v>
      </c>
      <c r="I24" s="227">
        <v>12</v>
      </c>
    </row>
    <row r="25" spans="1:9" x14ac:dyDescent="0.2">
      <c r="B25" s="166" t="s">
        <v>36</v>
      </c>
      <c r="C25" s="167"/>
      <c r="D25" s="38" t="s">
        <v>6</v>
      </c>
      <c r="E25" s="219">
        <v>7773</v>
      </c>
      <c r="F25" s="220">
        <v>10376</v>
      </c>
      <c r="G25" s="220">
        <v>8999</v>
      </c>
      <c r="H25" s="228">
        <v>4930</v>
      </c>
      <c r="I25" s="225">
        <v>1641</v>
      </c>
    </row>
    <row r="26" spans="1:9" x14ac:dyDescent="0.2">
      <c r="B26" s="163" t="s">
        <v>42</v>
      </c>
      <c r="H26" s="217"/>
      <c r="I26" s="217"/>
    </row>
    <row r="27" spans="1:9" x14ac:dyDescent="0.2">
      <c r="B27" s="163" t="s">
        <v>94</v>
      </c>
    </row>
    <row r="28" spans="1:9" x14ac:dyDescent="0.2">
      <c r="B28" s="163" t="s">
        <v>108</v>
      </c>
    </row>
    <row r="30" spans="1:9" ht="18" customHeight="1" x14ac:dyDescent="0.2">
      <c r="A30" s="197" t="s">
        <v>1</v>
      </c>
      <c r="B30" s="40" t="s">
        <v>69</v>
      </c>
    </row>
    <row r="31" spans="1:9" x14ac:dyDescent="0.2">
      <c r="B31" s="164"/>
      <c r="C31" s="165"/>
      <c r="D31" s="37" t="s">
        <v>0</v>
      </c>
      <c r="E31" s="201">
        <v>2020</v>
      </c>
      <c r="F31" s="201">
        <v>2021</v>
      </c>
      <c r="G31" s="201">
        <v>2022</v>
      </c>
      <c r="H31" s="201">
        <v>2023</v>
      </c>
      <c r="I31" s="201">
        <v>2024</v>
      </c>
    </row>
    <row r="32" spans="1:9" x14ac:dyDescent="0.2">
      <c r="B32" s="166" t="s">
        <v>37</v>
      </c>
      <c r="C32" s="167"/>
      <c r="D32" s="38" t="s">
        <v>38</v>
      </c>
      <c r="E32" s="222">
        <v>9741</v>
      </c>
      <c r="F32" s="223">
        <v>8895</v>
      </c>
      <c r="G32" s="223">
        <v>8123</v>
      </c>
      <c r="H32" s="228">
        <v>6269</v>
      </c>
      <c r="I32" s="228">
        <v>5027</v>
      </c>
    </row>
    <row r="33" spans="1:9" x14ac:dyDescent="0.2">
      <c r="B33" s="163" t="s">
        <v>66</v>
      </c>
      <c r="H33" s="217"/>
      <c r="I33" s="217"/>
    </row>
    <row r="36" spans="1:9" x14ac:dyDescent="0.2">
      <c r="A36" s="197" t="s">
        <v>1</v>
      </c>
      <c r="B36" s="40" t="s">
        <v>134</v>
      </c>
    </row>
    <row r="37" spans="1:9" x14ac:dyDescent="0.2">
      <c r="B37" s="164"/>
      <c r="C37" s="165"/>
      <c r="D37" s="37" t="s">
        <v>0</v>
      </c>
      <c r="E37" s="201">
        <v>2021</v>
      </c>
      <c r="F37" s="201">
        <v>2022</v>
      </c>
      <c r="G37" s="201">
        <v>2023</v>
      </c>
      <c r="H37" s="201">
        <v>2024</v>
      </c>
    </row>
    <row r="38" spans="1:9" x14ac:dyDescent="0.2">
      <c r="B38" s="166" t="s">
        <v>54</v>
      </c>
      <c r="C38" s="167"/>
      <c r="D38" s="38" t="s">
        <v>35</v>
      </c>
      <c r="E38" s="223">
        <v>42</v>
      </c>
      <c r="F38" s="223">
        <v>143</v>
      </c>
      <c r="G38" s="229">
        <v>402</v>
      </c>
      <c r="H38" s="226">
        <v>580</v>
      </c>
    </row>
    <row r="39" spans="1:9" x14ac:dyDescent="0.2">
      <c r="B39" s="166" t="s">
        <v>36</v>
      </c>
      <c r="C39" s="167"/>
      <c r="D39" s="38" t="s">
        <v>6</v>
      </c>
      <c r="E39" s="220">
        <v>520</v>
      </c>
      <c r="F39" s="220">
        <v>3411</v>
      </c>
      <c r="G39" s="221">
        <v>7970</v>
      </c>
      <c r="H39" s="225">
        <v>14976</v>
      </c>
    </row>
    <row r="40" spans="1:9" x14ac:dyDescent="0.2">
      <c r="B40" s="163" t="s">
        <v>140</v>
      </c>
      <c r="G40" s="217"/>
      <c r="H40" s="217"/>
    </row>
    <row r="41" spans="1:9" x14ac:dyDescent="0.2">
      <c r="B41" s="163" t="s">
        <v>139</v>
      </c>
    </row>
  </sheetData>
  <phoneticPr fontId="1"/>
  <conditionalFormatting sqref="H38:H39">
    <cfRule type="containsBlanks" dxfId="13" priority="1">
      <formula>LEN(TRIM(H38))=0</formula>
    </cfRule>
  </conditionalFormatting>
  <conditionalFormatting sqref="I4:I5">
    <cfRule type="containsBlanks" dxfId="12" priority="6">
      <formula>LEN(TRIM(I4))=0</formula>
    </cfRule>
  </conditionalFormatting>
  <conditionalFormatting sqref="I10:I11">
    <cfRule type="containsBlanks" dxfId="11" priority="5">
      <formula>LEN(TRIM(I10))=0</formula>
    </cfRule>
  </conditionalFormatting>
  <conditionalFormatting sqref="I17:I18">
    <cfRule type="containsBlanks" dxfId="10" priority="4">
      <formula>LEN(TRIM(I17))=0</formula>
    </cfRule>
  </conditionalFormatting>
  <conditionalFormatting sqref="I24:I25">
    <cfRule type="containsBlanks" dxfId="9" priority="3">
      <formula>LEN(TRIM(I24))=0</formula>
    </cfRule>
  </conditionalFormatting>
  <conditionalFormatting sqref="I32">
    <cfRule type="containsBlanks" dxfId="8" priority="2">
      <formula>LEN(TRIM(I32))=0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36"/>
  <sheetViews>
    <sheetView showGridLines="0" zoomScaleNormal="100" workbookViewId="0"/>
  </sheetViews>
  <sheetFormatPr defaultColWidth="8.6328125" defaultRowHeight="16.5" x14ac:dyDescent="0.2"/>
  <cols>
    <col min="1" max="1" width="5.6328125" style="1" customWidth="1"/>
    <col min="2" max="2" width="6.36328125" style="2" customWidth="1"/>
    <col min="3" max="3" width="18.26953125" style="2" customWidth="1"/>
    <col min="4" max="4" width="8.453125" style="3" customWidth="1"/>
    <col min="5" max="5" width="13.26953125" style="3" customWidth="1"/>
    <col min="6" max="9" width="12.6328125" style="2" customWidth="1"/>
    <col min="10" max="16384" width="8.6328125" style="2"/>
  </cols>
  <sheetData>
    <row r="2" spans="1:9" x14ac:dyDescent="0.2">
      <c r="A2" s="1" t="s">
        <v>1</v>
      </c>
      <c r="B2" s="13" t="s">
        <v>82</v>
      </c>
      <c r="C2" s="13"/>
      <c r="D2" s="24"/>
      <c r="E2" s="24"/>
      <c r="F2" s="13"/>
      <c r="G2" s="13"/>
      <c r="H2" s="13"/>
    </row>
    <row r="3" spans="1:9" x14ac:dyDescent="0.2">
      <c r="B3" s="20"/>
      <c r="C3" s="21"/>
      <c r="D3" s="25" t="s">
        <v>0</v>
      </c>
      <c r="E3" s="31">
        <v>2020</v>
      </c>
      <c r="F3" s="28">
        <v>2021</v>
      </c>
      <c r="G3" s="28">
        <v>2022</v>
      </c>
      <c r="H3" s="28">
        <v>2023</v>
      </c>
      <c r="I3" s="28">
        <v>2024</v>
      </c>
    </row>
    <row r="4" spans="1:9" x14ac:dyDescent="0.2">
      <c r="B4" s="22" t="s">
        <v>83</v>
      </c>
      <c r="C4" s="23"/>
      <c r="D4" s="26" t="s">
        <v>84</v>
      </c>
      <c r="E4" s="18">
        <v>105000</v>
      </c>
      <c r="F4" s="34">
        <v>70000</v>
      </c>
      <c r="G4" s="34">
        <v>89000</v>
      </c>
      <c r="H4" s="54">
        <v>93000</v>
      </c>
      <c r="I4" s="67">
        <v>126000</v>
      </c>
    </row>
    <row r="5" spans="1:9" x14ac:dyDescent="0.2">
      <c r="B5" s="13"/>
      <c r="C5" s="13"/>
      <c r="D5" s="24"/>
      <c r="E5" s="42"/>
      <c r="F5" s="42"/>
    </row>
    <row r="6" spans="1:9" x14ac:dyDescent="0.2">
      <c r="B6" s="41"/>
      <c r="C6" s="13"/>
      <c r="D6" s="24"/>
      <c r="E6" s="24"/>
      <c r="F6" s="14"/>
    </row>
    <row r="7" spans="1:9" x14ac:dyDescent="0.2">
      <c r="A7" s="1" t="s">
        <v>1</v>
      </c>
      <c r="B7" s="2" t="s">
        <v>77</v>
      </c>
    </row>
    <row r="8" spans="1:9" x14ac:dyDescent="0.2">
      <c r="B8" s="20"/>
      <c r="C8" s="21"/>
      <c r="D8" s="37" t="s">
        <v>0</v>
      </c>
      <c r="E8" s="29">
        <v>2021</v>
      </c>
      <c r="F8" s="8">
        <v>2022</v>
      </c>
      <c r="G8" s="10">
        <v>2023</v>
      </c>
      <c r="H8" s="65">
        <v>2024</v>
      </c>
      <c r="I8" s="31">
        <v>2030</v>
      </c>
    </row>
    <row r="9" spans="1:9" x14ac:dyDescent="0.2">
      <c r="B9" s="20"/>
      <c r="C9" s="21"/>
      <c r="D9" s="8"/>
      <c r="E9" s="45" t="s">
        <v>43</v>
      </c>
      <c r="F9" s="36" t="s">
        <v>107</v>
      </c>
      <c r="G9" s="32" t="s">
        <v>131</v>
      </c>
      <c r="H9" s="66" t="s">
        <v>43</v>
      </c>
      <c r="I9" s="31" t="s">
        <v>44</v>
      </c>
    </row>
    <row r="10" spans="1:9" x14ac:dyDescent="0.2">
      <c r="B10" s="22" t="s">
        <v>79</v>
      </c>
      <c r="C10" s="23"/>
      <c r="D10" s="38" t="s">
        <v>78</v>
      </c>
      <c r="E10" s="47">
        <v>0.9</v>
      </c>
      <c r="F10" s="51">
        <v>1</v>
      </c>
      <c r="G10" s="51">
        <v>1</v>
      </c>
      <c r="H10" s="64">
        <v>0.96</v>
      </c>
      <c r="I10" s="48">
        <v>1</v>
      </c>
    </row>
    <row r="11" spans="1:9" x14ac:dyDescent="0.2">
      <c r="B11" s="2" t="s">
        <v>109</v>
      </c>
    </row>
    <row r="36" spans="2:2" x14ac:dyDescent="0.2">
      <c r="B36" s="41"/>
    </row>
  </sheetData>
  <phoneticPr fontId="1"/>
  <conditionalFormatting sqref="H10">
    <cfRule type="containsBlanks" dxfId="7" priority="1">
      <formula>LEN(TRIM(H10))=0</formula>
    </cfRule>
  </conditionalFormatting>
  <conditionalFormatting sqref="I4">
    <cfRule type="containsBlanks" dxfId="6" priority="2">
      <formula>LEN(TRIM(I4))=0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6"/>
  <sheetViews>
    <sheetView showGridLines="0" zoomScaleNormal="100" workbookViewId="0"/>
  </sheetViews>
  <sheetFormatPr defaultColWidth="8.6328125" defaultRowHeight="16.5" x14ac:dyDescent="0.2"/>
  <cols>
    <col min="1" max="1" width="5.6328125" style="1" customWidth="1"/>
    <col min="2" max="2" width="6.36328125" style="2" customWidth="1"/>
    <col min="3" max="3" width="18.26953125" style="2" customWidth="1"/>
    <col min="4" max="4" width="8.453125" style="3" customWidth="1"/>
    <col min="5" max="10" width="12.6328125" style="2" customWidth="1"/>
    <col min="11" max="16384" width="8.6328125" style="2"/>
  </cols>
  <sheetData>
    <row r="2" spans="1:9" x14ac:dyDescent="0.2">
      <c r="A2" s="1" t="s">
        <v>1</v>
      </c>
      <c r="B2" s="13" t="s">
        <v>99</v>
      </c>
      <c r="C2" s="13"/>
      <c r="D2" s="24"/>
      <c r="E2" s="13"/>
      <c r="F2" s="13"/>
      <c r="G2" s="13"/>
    </row>
    <row r="3" spans="1:9" x14ac:dyDescent="0.2">
      <c r="B3" s="20"/>
      <c r="C3" s="21"/>
      <c r="D3" s="37" t="s">
        <v>0</v>
      </c>
      <c r="E3" s="28">
        <v>2021</v>
      </c>
      <c r="F3" s="28">
        <v>2022</v>
      </c>
      <c r="G3" s="28">
        <v>2023</v>
      </c>
      <c r="H3" s="28">
        <v>2024</v>
      </c>
    </row>
    <row r="4" spans="1:9" x14ac:dyDescent="0.2">
      <c r="B4" s="22" t="s">
        <v>33</v>
      </c>
      <c r="C4" s="23"/>
      <c r="D4" s="38" t="s">
        <v>35</v>
      </c>
      <c r="E4" s="34">
        <v>80</v>
      </c>
      <c r="F4" s="34">
        <v>100</v>
      </c>
      <c r="G4" s="34">
        <v>80</v>
      </c>
      <c r="H4" s="141">
        <v>133</v>
      </c>
    </row>
    <row r="5" spans="1:9" x14ac:dyDescent="0.2">
      <c r="B5" s="22" t="s">
        <v>36</v>
      </c>
      <c r="C5" s="23"/>
      <c r="D5" s="38" t="s">
        <v>6</v>
      </c>
      <c r="E5" s="34">
        <v>8600</v>
      </c>
      <c r="F5" s="34">
        <v>7000</v>
      </c>
      <c r="G5" s="34">
        <v>7300</v>
      </c>
      <c r="H5" s="141">
        <v>12626</v>
      </c>
    </row>
    <row r="6" spans="1:9" x14ac:dyDescent="0.2">
      <c r="B6" s="13"/>
      <c r="C6" s="13"/>
      <c r="D6" s="24"/>
      <c r="E6" s="27"/>
      <c r="F6" s="27"/>
      <c r="G6" s="55"/>
      <c r="H6" s="14"/>
      <c r="I6" s="14"/>
    </row>
  </sheetData>
  <phoneticPr fontId="1"/>
  <conditionalFormatting sqref="H4:H5">
    <cfRule type="containsBlanks" dxfId="5" priority="1">
      <formula>LEN(TRIM(H4))=0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J13"/>
  <sheetViews>
    <sheetView showGridLines="0" zoomScaleNormal="100" workbookViewId="0">
      <selection activeCell="G16" sqref="G16"/>
    </sheetView>
  </sheetViews>
  <sheetFormatPr defaultColWidth="8.7265625" defaultRowHeight="16.5" x14ac:dyDescent="0.2"/>
  <cols>
    <col min="1" max="1" width="5.6328125" style="1" customWidth="1"/>
    <col min="2" max="2" width="6.36328125" style="2" customWidth="1"/>
    <col min="3" max="3" width="18.26953125" style="2" customWidth="1"/>
    <col min="4" max="4" width="12.453125" style="3" customWidth="1"/>
    <col min="5" max="10" width="12.7265625" style="2" customWidth="1"/>
    <col min="11" max="16384" width="8.7265625" style="2"/>
  </cols>
  <sheetData>
    <row r="2" spans="1:10" x14ac:dyDescent="0.2">
      <c r="A2" s="1" t="s">
        <v>1</v>
      </c>
      <c r="B2" s="13" t="s">
        <v>100</v>
      </c>
    </row>
    <row r="3" spans="1:10" x14ac:dyDescent="0.2">
      <c r="B3" s="4"/>
      <c r="C3" s="5"/>
      <c r="D3" s="30" t="s">
        <v>0</v>
      </c>
      <c r="E3" s="10">
        <v>2019</v>
      </c>
      <c r="F3" s="28">
        <v>2020</v>
      </c>
      <c r="G3" s="28">
        <v>2021</v>
      </c>
      <c r="H3" s="28">
        <v>2022</v>
      </c>
      <c r="I3" s="28">
        <v>2023</v>
      </c>
      <c r="J3" s="28">
        <v>2024</v>
      </c>
    </row>
    <row r="4" spans="1:10" x14ac:dyDescent="0.2">
      <c r="B4" s="6" t="s">
        <v>36</v>
      </c>
      <c r="C4" s="7"/>
      <c r="D4" s="46" t="s">
        <v>6</v>
      </c>
      <c r="E4" s="12">
        <v>1052</v>
      </c>
      <c r="F4" s="11">
        <v>6185</v>
      </c>
      <c r="G4" s="34">
        <v>5051</v>
      </c>
      <c r="H4" s="34">
        <v>4090</v>
      </c>
      <c r="I4" s="54">
        <v>2682</v>
      </c>
      <c r="J4" s="67">
        <v>5537</v>
      </c>
    </row>
    <row r="7" spans="1:10" x14ac:dyDescent="0.2">
      <c r="A7" s="1" t="s">
        <v>1</v>
      </c>
      <c r="B7" s="2" t="s">
        <v>247</v>
      </c>
    </row>
    <row r="8" spans="1:10" x14ac:dyDescent="0.2">
      <c r="B8" s="4"/>
      <c r="C8" s="35"/>
      <c r="D8" s="31" t="s">
        <v>41</v>
      </c>
      <c r="E8" s="15"/>
    </row>
    <row r="9" spans="1:10" x14ac:dyDescent="0.2">
      <c r="B9" s="6" t="s">
        <v>45</v>
      </c>
      <c r="C9" s="68"/>
      <c r="D9" s="33">
        <v>0.51800000000000002</v>
      </c>
      <c r="E9" s="19"/>
    </row>
    <row r="10" spans="1:10" x14ac:dyDescent="0.2">
      <c r="B10" s="6" t="s">
        <v>46</v>
      </c>
      <c r="C10" s="68"/>
      <c r="D10" s="33">
        <v>0.36499999999999999</v>
      </c>
      <c r="E10" s="19"/>
    </row>
    <row r="11" spans="1:10" x14ac:dyDescent="0.2">
      <c r="B11" s="6" t="s">
        <v>47</v>
      </c>
      <c r="C11" s="68"/>
      <c r="D11" s="33">
        <v>8.8999999999999996E-2</v>
      </c>
      <c r="E11" s="19"/>
    </row>
    <row r="12" spans="1:10" x14ac:dyDescent="0.2">
      <c r="B12" s="6" t="s">
        <v>48</v>
      </c>
      <c r="C12" s="68"/>
      <c r="D12" s="33">
        <v>1.7000000000000001E-2</v>
      </c>
      <c r="E12" s="19"/>
    </row>
    <row r="13" spans="1:10" x14ac:dyDescent="0.2">
      <c r="B13" s="6" t="s">
        <v>49</v>
      </c>
      <c r="C13" s="68"/>
      <c r="D13" s="33">
        <v>1.0999999999999999E-2</v>
      </c>
      <c r="E13" s="19"/>
    </row>
  </sheetData>
  <phoneticPr fontId="2"/>
  <conditionalFormatting sqref="D9:D13">
    <cfRule type="containsBlanks" dxfId="4" priority="1">
      <formula>LEN(TRIM(D9))=0</formula>
    </cfRule>
  </conditionalFormatting>
  <conditionalFormatting sqref="J4">
    <cfRule type="containsBlanks" dxfId="3" priority="2">
      <formula>LEN(TRIM(J4))=0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76C47BC2864E4281B123A8E51DE211" ma:contentTypeVersion="13" ma:contentTypeDescription="Create a new document." ma:contentTypeScope="" ma:versionID="b5a412a880e8c57b14c138e70e475b71">
  <xsd:schema xmlns:xsd="http://www.w3.org/2001/XMLSchema" xmlns:xs="http://www.w3.org/2001/XMLSchema" xmlns:p="http://schemas.microsoft.com/office/2006/metadata/properties" xmlns:ns2="8a38d60e-23a0-4bef-867a-abfacba11690" xmlns:ns3="e94030ef-eb8c-4b2b-b582-f4ffa4f74d18" targetNamespace="http://schemas.microsoft.com/office/2006/metadata/properties" ma:root="true" ma:fieldsID="54febc4ad71d121c125db4d39dbba349" ns2:_="" ns3:_="">
    <xsd:import namespace="8a38d60e-23a0-4bef-867a-abfacba11690"/>
    <xsd:import namespace="e94030ef-eb8c-4b2b-b582-f4ffa4f74d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38d60e-23a0-4bef-867a-abfacba116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030ef-eb8c-4b2b-b582-f4ffa4f74d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D2D48D-BC4C-4C47-AA0D-83FF32636A4B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e94030ef-eb8c-4b2b-b582-f4ffa4f74d18"/>
    <ds:schemaRef ds:uri="http://schemas.microsoft.com/office/infopath/2007/PartnerControls"/>
    <ds:schemaRef ds:uri="8a38d60e-23a0-4bef-867a-abfacba1169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667E013-8175-45B4-99EF-74B71ED811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38d60e-23a0-4bef-867a-abfacba11690"/>
    <ds:schemaRef ds:uri="e94030ef-eb8c-4b2b-b582-f4ffa4f74d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D946DA-F7B2-4062-B717-586E42D389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DE&amp;I </vt:lpstr>
      <vt:lpstr>ワーク・ライフ・バランス・働き方</vt:lpstr>
      <vt:lpstr>健康経営</vt:lpstr>
      <vt:lpstr>人財育成</vt:lpstr>
      <vt:lpstr>労働安全衛生</vt:lpstr>
      <vt:lpstr>次世代成長支援</vt:lpstr>
      <vt:lpstr>地域への取り組み</vt:lpstr>
      <vt:lpstr>健康増進に関する事業</vt:lpstr>
      <vt:lpstr>お客さま満足度</vt:lpstr>
      <vt:lpstr>品質管理</vt:lpstr>
      <vt:lpstr>健康経営!Print_Area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2022-04-14T02:25:13Z</dcterms:created>
  <dcterms:modified xsi:type="dcterms:W3CDTF">2025-09-09T09:00:33Z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0x0101000976C47BC2864E4281B123A8E51DE211</vt:lpwstr>
  </property>
  <property fmtid="{D5CDD505-2E9C-101B-9397-08002B2CF9AE}" pid="4" name="SV_HIDDEN_GRID_QUERY_LIST_4F35BF76-6C0D-4D9B-82B2-816C12CF3733">
    <vt:lpwstr>empty_477D106A-C0D6-4607-AEBD-E2C9D60EA279</vt:lpwstr>
  </property>
</Properties>
</file>